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definedNames>
    <definedName name="_xlnm.Print_Area" localSheetId="3">Лист8!$A$1:$P$32</definedName>
  </definedNames>
  <calcPr calcId="124519"/>
</workbook>
</file>

<file path=xl/calcChain.xml><?xml version="1.0" encoding="utf-8"?>
<calcChain xmlns="http://schemas.openxmlformats.org/spreadsheetml/2006/main">
  <c r="P16" i="8"/>
  <c r="C23"/>
  <c r="C25" s="1"/>
  <c r="P24"/>
  <c r="E10"/>
  <c r="F10"/>
  <c r="G10"/>
  <c r="H10"/>
  <c r="I10"/>
  <c r="J10"/>
  <c r="K10"/>
  <c r="L10"/>
  <c r="M10"/>
  <c r="N10"/>
  <c r="O10"/>
  <c r="D10"/>
  <c r="P9"/>
  <c r="P17"/>
  <c r="P12"/>
  <c r="P22"/>
  <c r="P23" s="1"/>
  <c r="P21"/>
  <c r="P20"/>
  <c r="P19"/>
  <c r="P11"/>
  <c r="C171" i="2"/>
  <c r="C158"/>
  <c r="C174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C54"/>
  <c r="C56" s="1"/>
  <c r="E54"/>
  <c r="G55"/>
  <c r="E56"/>
  <c r="G8"/>
  <c r="C50" i="2"/>
  <c r="C52"/>
  <c r="C27" i="5"/>
  <c r="O22" l="1"/>
  <c r="G43" i="6"/>
  <c r="G22"/>
  <c r="G24" s="1"/>
  <c r="D23" i="5"/>
  <c r="O21"/>
  <c r="C115" i="2"/>
  <c r="E23" i="5"/>
  <c r="D27"/>
  <c r="D54" i="6"/>
  <c r="C55" i="2"/>
  <c r="C56" s="1"/>
  <c r="P10" i="8"/>
  <c r="P18"/>
  <c r="P8"/>
  <c r="P26" l="1"/>
  <c r="D28" i="5"/>
  <c r="G54" i="6"/>
  <c r="D56"/>
  <c r="G56" s="1"/>
  <c r="E27" i="5"/>
  <c r="F23"/>
  <c r="G23" l="1"/>
  <c r="F27"/>
  <c r="E28"/>
  <c r="G27" l="1"/>
  <c r="H23"/>
  <c r="F28"/>
  <c r="G28" l="1"/>
  <c r="I23"/>
  <c r="H27"/>
  <c r="H28" s="1"/>
  <c r="I27" l="1"/>
  <c r="I28" s="1"/>
  <c r="J23"/>
  <c r="J27" l="1"/>
  <c r="J28" s="1"/>
  <c r="K23"/>
  <c r="K27" l="1"/>
  <c r="K28" s="1"/>
  <c r="L23"/>
  <c r="M23" l="1"/>
  <c r="L27"/>
  <c r="L28" s="1"/>
  <c r="M27" l="1"/>
  <c r="M28" s="1"/>
  <c r="N28" s="1"/>
  <c r="N23"/>
  <c r="N27" s="1"/>
  <c r="O27" s="1"/>
</calcChain>
</file>

<file path=xl/sharedStrings.xml><?xml version="1.0" encoding="utf-8"?>
<sst xmlns="http://schemas.openxmlformats.org/spreadsheetml/2006/main" count="383" uniqueCount="147">
  <si>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</si>
  <si>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</si>
  <si>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</si>
  <si>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</si>
  <si>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</si>
  <si>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</si>
  <si>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</si>
  <si>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</si>
  <si>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</si>
  <si>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</si>
  <si>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</si>
  <si>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</si>
  <si>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</si>
  <si>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</si>
  <si>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</si>
  <si>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</si>
  <si>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</si>
  <si>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</si>
  <si>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</si>
  <si>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</si>
  <si>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</si>
  <si>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</si>
  <si>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</si>
  <si>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</si>
  <si>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</si>
  <si>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</si>
  <si>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</si>
  <si>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</si>
  <si>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</si>
  <si>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</si>
  <si>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</si>
  <si>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</si>
  <si>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</si>
  <si>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</si>
  <si>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</si>
  <si>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</si>
  <si>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</si>
  <si>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</si>
  <si>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</si>
  <si>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</si>
  <si>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</si>
  <si>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</si>
  <si>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</si>
  <si>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</si>
  <si>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</si>
  <si>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</si>
  <si>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</si>
  <si>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</si>
  <si>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</si>
  <si>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</si>
  <si>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</si>
  <si>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</si>
  <si>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</si>
  <si>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</si>
  <si>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</si>
  <si>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</si>
  <si>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</si>
  <si>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</si>
  <si>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</si>
  <si>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</si>
  <si>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</si>
  <si>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</si>
  <si>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</si>
  <si>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</si>
  <si>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</si>
  <si>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</si>
  <si>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</si>
  <si>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</si>
  <si>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</si>
  <si>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</si>
  <si>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</si>
  <si>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</si>
  <si>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</si>
  <si>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</si>
  <si>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</si>
  <si>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</si>
  <si>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</si>
  <si>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</si>
  <si>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</si>
  <si>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</si>
  <si>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</si>
  <si>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</si>
  <si>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</si>
  <si>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</si>
  <si>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</si>
  <si>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</si>
  <si>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</si>
  <si>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</si>
  <si>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</si>
  <si>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</si>
  <si>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</si>
  <si>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</si>
  <si>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</si>
  <si>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</si>
  <si>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</si>
  <si>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</si>
  <si>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</si>
  <si>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</si>
  <si>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</si>
  <si>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</si>
  <si>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</si>
  <si>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</si>
  <si>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</si>
  <si>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</si>
  <si>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</si>
  <si>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</si>
  <si>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</si>
  <si>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</si>
  <si>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</si>
  <si>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</si>
  <si>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</si>
  <si>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</si>
  <si>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</si>
  <si>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</si>
  <si>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</si>
  <si>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</si>
  <si>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</si>
  <si>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</si>
  <si>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</si>
  <si>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</si>
  <si>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</si>
  <si>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</si>
  <si>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</si>
  <si>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</si>
  <si>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</si>
  <si>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</si>
  <si>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</si>
  <si>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</si>
  <si>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итого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</si>
  <si>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</si>
  <si>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</si>
  <si>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</si>
  <si>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</si>
  <si>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расходы</t>
  </si>
  <si>
    <t>обслуживание приборов учета</t>
  </si>
  <si>
    <t>сан. обработка подвала</t>
  </si>
  <si>
    <t>Аренда</t>
  </si>
  <si>
    <t>Тех.обслужив.совм.имущ.</t>
  </si>
  <si>
    <t>аварийно-диспетчерская служба</t>
  </si>
  <si>
    <t>Представитель собственников</t>
  </si>
  <si>
    <t>№ 8-а ул. Тихонова за 2013 год</t>
  </si>
  <si>
    <t>Уборка двора</t>
  </si>
  <si>
    <t>Всего начислено</t>
  </si>
  <si>
    <t>Уборка придомовой террит.</t>
  </si>
  <si>
    <t>управление жилым домом</t>
  </si>
  <si>
    <t>площадь по л.с.-4902,25</t>
  </si>
  <si>
    <t>поверка приборов учета тепла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</si>
</sst>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 applyAlignment="1"/>
    <xf numFmtId="1" fontId="18" fillId="0" borderId="1" xfId="0" applyNumberFormat="1" applyFont="1" applyFill="1" applyBorder="1" applyAlignment="1"/>
    <xf numFmtId="1" fontId="18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/>
    </xf>
    <xf numFmtId="0" fontId="17" fillId="0" borderId="1" xfId="0" applyFont="1" applyFill="1" applyBorder="1"/>
    <xf numFmtId="0" fontId="3" fillId="0" borderId="1" xfId="0" applyFont="1" applyFill="1" applyBorder="1"/>
    <xf numFmtId="49" fontId="3" fillId="0" borderId="1" xfId="0" applyNumberFormat="1" applyFont="1" applyFill="1" applyBorder="1"/>
    <xf numFmtId="0" fontId="15" fillId="0" borderId="1" xfId="0" applyFont="1" applyFill="1" applyBorder="1" applyAlignment="1">
      <alignment horizontal="center"/>
    </xf>
    <xf numFmtId="1" fontId="15" fillId="0" borderId="1" xfId="0" applyNumberFormat="1" applyFont="1" applyFill="1" applyBorder="1"/>
    <xf numFmtId="0" fontId="0" fillId="0" borderId="0" xfId="0" applyFill="1"/>
    <xf numFmtId="0" fontId="13" fillId="0" borderId="0" xfId="0" applyFont="1" applyFill="1" applyAlignment="1">
      <alignment horizontal="center"/>
    </xf>
    <xf numFmtId="49" fontId="13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left"/>
    </xf>
    <xf numFmtId="49" fontId="13" fillId="0" borderId="3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/>
    </xf>
    <xf numFmtId="1" fontId="18" fillId="0" borderId="3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13" fillId="0" borderId="1" xfId="0" applyFont="1" applyFill="1" applyBorder="1"/>
    <xf numFmtId="1" fontId="0" fillId="0" borderId="0" xfId="0" applyNumberForma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1" fontId="19" fillId="0" borderId="1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1" fillId="0" borderId="1" xfId="0" applyFont="1" applyFill="1" applyBorder="1"/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/>
    <xf numFmtId="0" fontId="0" fillId="0" borderId="5" xfId="0" applyFill="1" applyBorder="1"/>
    <xf numFmtId="49" fontId="13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left"/>
    </xf>
    <xf numFmtId="1" fontId="18" fillId="0" borderId="2" xfId="0" applyNumberFormat="1" applyFont="1" applyFill="1" applyBorder="1" applyAlignment="1"/>
    <xf numFmtId="0" fontId="1" fillId="0" borderId="2" xfId="0" applyFont="1" applyFill="1" applyBorder="1" applyAlignment="1">
      <alignment horizontal="left"/>
    </xf>
    <xf numFmtId="1" fontId="18" fillId="0" borderId="3" xfId="0" applyNumberFormat="1" applyFont="1" applyFill="1" applyBorder="1" applyAlignment="1">
      <alignment horizontal="center"/>
    </xf>
    <xf numFmtId="1" fontId="3" fillId="0" borderId="3" xfId="0" applyNumberFormat="1" applyFont="1" applyFill="1" applyBorder="1"/>
    <xf numFmtId="0" fontId="1" fillId="0" borderId="4" xfId="0" applyFont="1" applyFill="1" applyBorder="1" applyAlignment="1">
      <alignment horizontal="left"/>
    </xf>
    <xf numFmtId="1" fontId="18" fillId="0" borderId="4" xfId="0" applyNumberFormat="1" applyFont="1" applyFill="1" applyBorder="1" applyAlignment="1"/>
    <xf numFmtId="1" fontId="13" fillId="0" borderId="4" xfId="0" applyNumberFormat="1" applyFont="1" applyFill="1" applyBorder="1"/>
    <xf numFmtId="0" fontId="1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3" fillId="3" borderId="0" xfId="0" applyFont="1" applyFill="1"/>
    <xf numFmtId="0" fontId="18" fillId="4" borderId="1" xfId="0" applyFont="1" applyFill="1" applyBorder="1" applyAlignment="1">
      <alignment horizontal="center"/>
    </xf>
    <xf numFmtId="1" fontId="18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15" fillId="4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8" t="s">
        <v>92</v>
      </c>
      <c r="C1" s="98"/>
      <c r="D1" s="98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8" t="s">
        <v>92</v>
      </c>
      <c r="C38" s="98"/>
      <c r="D38" s="98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9" t="s">
        <v>0</v>
      </c>
      <c r="B1" s="99"/>
      <c r="C1" s="99"/>
      <c r="D1" s="99"/>
      <c r="E1" s="99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2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2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2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2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2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2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2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2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2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2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2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2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2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2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2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2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2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2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2"/>
    </row>
    <row r="27" spans="1:7">
      <c r="A27" s="2"/>
      <c r="B27" s="3"/>
      <c r="C27" s="10"/>
      <c r="D27" s="10"/>
      <c r="E27" s="10"/>
      <c r="F27" s="10"/>
      <c r="G27" s="42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2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2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2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2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2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2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2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2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2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2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2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2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2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2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2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2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2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2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2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2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2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2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2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2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2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2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2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2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2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9" t="s">
        <v>0</v>
      </c>
      <c r="B1" s="99"/>
      <c r="C1" s="99"/>
      <c r="D1" s="99"/>
      <c r="E1" s="99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F24" sqref="F24:O24"/>
    </sheetView>
  </sheetViews>
  <sheetFormatPr defaultColWidth="9.140625" defaultRowHeight="12.75"/>
  <cols>
    <col min="1" max="1" width="4.5703125" style="64" customWidth="1"/>
    <col min="2" max="2" width="28.7109375" style="64" customWidth="1"/>
    <col min="3" max="3" width="8.140625" style="64" customWidth="1"/>
    <col min="4" max="4" width="7.7109375" style="64" customWidth="1"/>
    <col min="5" max="5" width="7" style="64" customWidth="1"/>
    <col min="6" max="6" width="6.7109375" style="64" customWidth="1"/>
    <col min="7" max="7" width="6.140625" style="64" customWidth="1"/>
    <col min="8" max="8" width="6.42578125" style="64" customWidth="1"/>
    <col min="9" max="9" width="6.140625" style="64" customWidth="1"/>
    <col min="10" max="10" width="6.42578125" style="64" customWidth="1"/>
    <col min="11" max="11" width="6.28515625" style="64" customWidth="1"/>
    <col min="12" max="12" width="6.85546875" style="64" customWidth="1"/>
    <col min="13" max="13" width="7.7109375" style="64" customWidth="1"/>
    <col min="14" max="14" width="6.42578125" style="64" customWidth="1"/>
    <col min="15" max="15" width="6.28515625" style="64" customWidth="1"/>
    <col min="16" max="16" width="9.42578125" style="64" bestFit="1" customWidth="1"/>
    <col min="17" max="16384" width="9.140625" style="64"/>
  </cols>
  <sheetData>
    <row r="1" spans="1:16" ht="18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16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>
      <c r="A3" s="101" t="s">
        <v>125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16">
      <c r="A4" s="101" t="s">
        <v>140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6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 t="s">
        <v>145</v>
      </c>
      <c r="N5" s="46"/>
      <c r="O5" s="94"/>
      <c r="P5" s="46"/>
    </row>
    <row r="6" spans="1:16">
      <c r="A6" s="47"/>
      <c r="B6" s="47" t="s">
        <v>5</v>
      </c>
      <c r="C6" s="57" t="s">
        <v>63</v>
      </c>
      <c r="D6" s="48" t="s">
        <v>108</v>
      </c>
      <c r="E6" s="48" t="s">
        <v>31</v>
      </c>
      <c r="F6" s="48" t="s">
        <v>32</v>
      </c>
      <c r="G6" s="48" t="s">
        <v>33</v>
      </c>
      <c r="H6" s="48" t="s">
        <v>34</v>
      </c>
      <c r="I6" s="48" t="s">
        <v>35</v>
      </c>
      <c r="J6" s="48" t="s">
        <v>36</v>
      </c>
      <c r="K6" s="48" t="s">
        <v>37</v>
      </c>
      <c r="L6" s="48" t="s">
        <v>26</v>
      </c>
      <c r="M6" s="48" t="s">
        <v>27</v>
      </c>
      <c r="N6" s="48" t="s">
        <v>28</v>
      </c>
      <c r="O6" s="48" t="s">
        <v>107</v>
      </c>
      <c r="P6" s="47" t="s">
        <v>25</v>
      </c>
    </row>
    <row r="7" spans="1:16">
      <c r="A7" s="47" t="s">
        <v>1</v>
      </c>
      <c r="B7" s="49" t="s">
        <v>59</v>
      </c>
      <c r="C7" s="49">
        <v>114541</v>
      </c>
      <c r="D7" s="48"/>
      <c r="E7" s="48"/>
      <c r="F7" s="48"/>
      <c r="G7" s="48"/>
      <c r="H7" s="53"/>
      <c r="I7" s="53"/>
      <c r="J7" s="53"/>
      <c r="K7" s="53"/>
      <c r="L7" s="53"/>
      <c r="M7" s="53"/>
      <c r="N7" s="53"/>
      <c r="O7" s="53"/>
      <c r="P7" s="38"/>
    </row>
    <row r="8" spans="1:16">
      <c r="A8" s="50" t="s">
        <v>43</v>
      </c>
      <c r="B8" s="52" t="s">
        <v>7</v>
      </c>
      <c r="C8" s="52">
        <v>9</v>
      </c>
      <c r="D8" s="54">
        <v>41736.15</v>
      </c>
      <c r="E8" s="54">
        <v>43536.15</v>
      </c>
      <c r="F8" s="54">
        <v>43530.75</v>
      </c>
      <c r="G8" s="54">
        <v>43531.96</v>
      </c>
      <c r="H8" s="54">
        <v>43532.55</v>
      </c>
      <c r="I8" s="54">
        <v>43532.55</v>
      </c>
      <c r="J8" s="54">
        <v>43074</v>
      </c>
      <c r="K8" s="54">
        <v>43662.15</v>
      </c>
      <c r="L8" s="54">
        <v>44120.25</v>
      </c>
      <c r="M8" s="54">
        <v>43639.65</v>
      </c>
      <c r="N8" s="54">
        <v>43639.65</v>
      </c>
      <c r="O8" s="54">
        <v>43639.65</v>
      </c>
      <c r="P8" s="38">
        <f>SUM(D8:O8)</f>
        <v>521175.46000000008</v>
      </c>
    </row>
    <row r="9" spans="1:16">
      <c r="A9" s="82"/>
      <c r="B9" s="85" t="s">
        <v>141</v>
      </c>
      <c r="C9" s="83">
        <v>1.62</v>
      </c>
      <c r="D9" s="84">
        <v>0</v>
      </c>
      <c r="E9" s="84">
        <v>7920.71</v>
      </c>
      <c r="F9" s="84">
        <v>7919.74</v>
      </c>
      <c r="G9" s="84">
        <v>8006.46</v>
      </c>
      <c r="H9" s="84">
        <v>8006.57</v>
      </c>
      <c r="I9" s="84">
        <v>8006.57</v>
      </c>
      <c r="J9" s="84">
        <v>7837.6</v>
      </c>
      <c r="K9" s="84">
        <v>7837.6</v>
      </c>
      <c r="L9" s="84">
        <v>7920.06</v>
      </c>
      <c r="M9" s="84">
        <v>7920.06</v>
      </c>
      <c r="N9" s="84">
        <v>7920.06</v>
      </c>
      <c r="O9" s="84">
        <v>7920.06</v>
      </c>
      <c r="P9" s="38">
        <f>SUM(D9:O9)</f>
        <v>87215.489999999991</v>
      </c>
    </row>
    <row r="10" spans="1:16" ht="13.5" thickBot="1">
      <c r="A10" s="66"/>
      <c r="B10" s="88" t="s">
        <v>142</v>
      </c>
      <c r="C10" s="67"/>
      <c r="D10" s="89">
        <f>SUM(D8:D9)</f>
        <v>41736.15</v>
      </c>
      <c r="E10" s="89">
        <f t="shared" ref="E10:O10" si="0">SUM(E8:E9)</f>
        <v>51456.86</v>
      </c>
      <c r="F10" s="89">
        <f t="shared" si="0"/>
        <v>51450.49</v>
      </c>
      <c r="G10" s="89">
        <f t="shared" si="0"/>
        <v>51538.42</v>
      </c>
      <c r="H10" s="89">
        <f t="shared" si="0"/>
        <v>51539.12</v>
      </c>
      <c r="I10" s="89">
        <f t="shared" si="0"/>
        <v>51539.12</v>
      </c>
      <c r="J10" s="89">
        <f t="shared" si="0"/>
        <v>50911.6</v>
      </c>
      <c r="K10" s="89">
        <f t="shared" si="0"/>
        <v>51499.75</v>
      </c>
      <c r="L10" s="89">
        <f t="shared" si="0"/>
        <v>52040.31</v>
      </c>
      <c r="M10" s="89">
        <f t="shared" si="0"/>
        <v>51559.71</v>
      </c>
      <c r="N10" s="89">
        <f t="shared" si="0"/>
        <v>51559.71</v>
      </c>
      <c r="O10" s="89">
        <f t="shared" si="0"/>
        <v>51559.71</v>
      </c>
      <c r="P10" s="90">
        <f>SUM(D10:O10)</f>
        <v>608390.94999999995</v>
      </c>
    </row>
    <row r="11" spans="1:16">
      <c r="A11" s="68"/>
      <c r="B11" s="69" t="s">
        <v>126</v>
      </c>
      <c r="C11" s="69"/>
      <c r="D11" s="70">
        <v>44673.98</v>
      </c>
      <c r="E11" s="70">
        <v>41312.620000000003</v>
      </c>
      <c r="F11" s="70">
        <v>37251</v>
      </c>
      <c r="G11" s="70">
        <v>51748.08</v>
      </c>
      <c r="H11" s="70">
        <v>47900.71</v>
      </c>
      <c r="I11" s="86">
        <v>4544.5</v>
      </c>
      <c r="J11" s="86">
        <v>49143.85</v>
      </c>
      <c r="K11" s="86">
        <v>40855.25</v>
      </c>
      <c r="L11" s="86">
        <v>51152.35</v>
      </c>
      <c r="M11" s="86">
        <v>49992.42</v>
      </c>
      <c r="N11" s="86">
        <v>59496.24</v>
      </c>
      <c r="O11" s="86">
        <v>56197.26</v>
      </c>
      <c r="P11" s="87">
        <f>SUM(D11:O11)</f>
        <v>534268.25999999989</v>
      </c>
    </row>
    <row r="12" spans="1:16">
      <c r="A12" s="68"/>
      <c r="B12" s="77" t="s">
        <v>136</v>
      </c>
      <c r="C12" s="69"/>
      <c r="D12" s="70">
        <v>530</v>
      </c>
      <c r="E12" s="70">
        <v>530</v>
      </c>
      <c r="F12" s="70">
        <v>530</v>
      </c>
      <c r="G12" s="70">
        <v>530</v>
      </c>
      <c r="H12" s="70">
        <v>530</v>
      </c>
      <c r="I12" s="70">
        <v>530</v>
      </c>
      <c r="J12" s="70">
        <v>530</v>
      </c>
      <c r="K12" s="70">
        <v>530</v>
      </c>
      <c r="L12" s="70">
        <v>530</v>
      </c>
      <c r="M12" s="70">
        <v>530</v>
      </c>
      <c r="N12" s="70">
        <v>530</v>
      </c>
      <c r="O12" s="70">
        <v>530</v>
      </c>
      <c r="P12" s="70">
        <f>SUM(D12:O12)</f>
        <v>6360</v>
      </c>
    </row>
    <row r="13" spans="1:16">
      <c r="A13" s="50"/>
      <c r="B13" s="56" t="s">
        <v>131</v>
      </c>
      <c r="C13" s="52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39"/>
    </row>
    <row r="14" spans="1:16">
      <c r="A14" s="50"/>
      <c r="B14" s="52"/>
      <c r="C14" s="56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39"/>
    </row>
    <row r="15" spans="1:16">
      <c r="A15" s="50" t="s">
        <v>127</v>
      </c>
      <c r="B15" s="49" t="s">
        <v>41</v>
      </c>
      <c r="C15" s="49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39"/>
    </row>
    <row r="16" spans="1:16">
      <c r="A16" s="50"/>
      <c r="B16" s="75" t="s">
        <v>146</v>
      </c>
      <c r="C16" s="49"/>
      <c r="D16" s="54"/>
      <c r="E16" s="54"/>
      <c r="F16" s="54"/>
      <c r="G16" s="54"/>
      <c r="H16" s="54"/>
      <c r="I16" s="54"/>
      <c r="J16" s="54">
        <v>12382</v>
      </c>
      <c r="K16" s="54"/>
      <c r="L16" s="54"/>
      <c r="M16" s="54"/>
      <c r="N16" s="54"/>
      <c r="O16" s="54"/>
      <c r="P16" s="39">
        <f>SUM(J16:O16)</f>
        <v>12382</v>
      </c>
    </row>
    <row r="17" spans="1:16" ht="12" customHeight="1">
      <c r="A17" s="51"/>
      <c r="B17" s="75" t="s">
        <v>144</v>
      </c>
      <c r="C17" s="92">
        <v>1.2</v>
      </c>
      <c r="D17" s="58">
        <v>5882.7</v>
      </c>
      <c r="E17" s="58">
        <v>5882.7</v>
      </c>
      <c r="F17" s="58">
        <v>5882.7</v>
      </c>
      <c r="G17" s="58">
        <v>5882.7</v>
      </c>
      <c r="H17" s="58">
        <v>5882.7</v>
      </c>
      <c r="I17" s="58">
        <v>5882.7</v>
      </c>
      <c r="J17" s="58">
        <v>5882.7</v>
      </c>
      <c r="K17" s="58">
        <v>5882.7</v>
      </c>
      <c r="L17" s="58">
        <v>5882.7</v>
      </c>
      <c r="M17" s="58">
        <v>5882.7</v>
      </c>
      <c r="N17" s="58">
        <v>5882.7</v>
      </c>
      <c r="O17" s="58">
        <v>5882.7</v>
      </c>
      <c r="P17" s="39">
        <f t="shared" ref="P17:P21" si="1">SUM(D17:O17)</f>
        <v>70592.39999999998</v>
      </c>
    </row>
    <row r="18" spans="1:16" ht="12" customHeight="1">
      <c r="A18" s="51"/>
      <c r="B18" s="78" t="s">
        <v>137</v>
      </c>
      <c r="C18" s="92">
        <v>1.3</v>
      </c>
      <c r="D18" s="58">
        <v>6372.9</v>
      </c>
      <c r="E18" s="58">
        <v>6372.9</v>
      </c>
      <c r="F18" s="58">
        <v>6372.9</v>
      </c>
      <c r="G18" s="58">
        <v>6372.9</v>
      </c>
      <c r="H18" s="58">
        <v>6372.9</v>
      </c>
      <c r="I18" s="58">
        <v>6372.9</v>
      </c>
      <c r="J18" s="58">
        <v>6372.9</v>
      </c>
      <c r="K18" s="58">
        <v>6372.9</v>
      </c>
      <c r="L18" s="58">
        <v>6372.9</v>
      </c>
      <c r="M18" s="58">
        <v>6372.9</v>
      </c>
      <c r="N18" s="58">
        <v>6372.9</v>
      </c>
      <c r="O18" s="58">
        <v>6372.9</v>
      </c>
      <c r="P18" s="38">
        <f t="shared" si="1"/>
        <v>76474.8</v>
      </c>
    </row>
    <row r="19" spans="1:16">
      <c r="A19" s="51"/>
      <c r="B19" s="59" t="s">
        <v>134</v>
      </c>
      <c r="C19" s="92">
        <v>0.32</v>
      </c>
      <c r="D19" s="58">
        <v>1550</v>
      </c>
      <c r="E19" s="58">
        <v>1550</v>
      </c>
      <c r="F19" s="58">
        <v>1550</v>
      </c>
      <c r="G19" s="58">
        <v>1550</v>
      </c>
      <c r="H19" s="58">
        <v>1550</v>
      </c>
      <c r="I19" s="58">
        <v>1550</v>
      </c>
      <c r="J19" s="58">
        <v>13931.65</v>
      </c>
      <c r="K19" s="58">
        <v>1550</v>
      </c>
      <c r="L19" s="58">
        <v>1550</v>
      </c>
      <c r="M19" s="58">
        <v>1550</v>
      </c>
      <c r="N19" s="58">
        <v>1550</v>
      </c>
      <c r="O19" s="58">
        <v>1550</v>
      </c>
      <c r="P19" s="38">
        <f t="shared" si="1"/>
        <v>30981.65</v>
      </c>
    </row>
    <row r="20" spans="1:16">
      <c r="A20" s="51"/>
      <c r="B20" s="78" t="s">
        <v>138</v>
      </c>
      <c r="C20" s="93">
        <v>1</v>
      </c>
      <c r="D20" s="58">
        <v>4902.25</v>
      </c>
      <c r="E20" s="58">
        <v>4902.25</v>
      </c>
      <c r="F20" s="58">
        <v>4902.25</v>
      </c>
      <c r="G20" s="58">
        <v>4902.25</v>
      </c>
      <c r="H20" s="58">
        <v>4902.25</v>
      </c>
      <c r="I20" s="58">
        <v>4902.25</v>
      </c>
      <c r="J20" s="58">
        <v>4902.25</v>
      </c>
      <c r="K20" s="58">
        <v>4902.25</v>
      </c>
      <c r="L20" s="58">
        <v>4902.25</v>
      </c>
      <c r="M20" s="58">
        <v>4902.25</v>
      </c>
      <c r="N20" s="58">
        <v>4902.25</v>
      </c>
      <c r="O20" s="58">
        <v>4902.25</v>
      </c>
      <c r="P20" s="38">
        <f t="shared" si="1"/>
        <v>58827</v>
      </c>
    </row>
    <row r="21" spans="1:16">
      <c r="A21" s="51"/>
      <c r="B21" s="59" t="s">
        <v>135</v>
      </c>
      <c r="C21" s="92">
        <v>0.81</v>
      </c>
      <c r="D21" s="58">
        <v>825</v>
      </c>
      <c r="E21" s="58"/>
      <c r="F21" s="58"/>
      <c r="G21" s="58">
        <v>1155</v>
      </c>
      <c r="H21" s="58"/>
      <c r="I21" s="58">
        <v>825</v>
      </c>
      <c r="J21" s="58"/>
      <c r="K21" s="58"/>
      <c r="L21" s="58"/>
      <c r="M21" s="58">
        <v>1155</v>
      </c>
      <c r="N21" s="58"/>
      <c r="O21" s="58"/>
      <c r="P21" s="38">
        <f t="shared" si="1"/>
        <v>3960</v>
      </c>
    </row>
    <row r="22" spans="1:16">
      <c r="A22" s="61"/>
      <c r="B22" s="60" t="s">
        <v>132</v>
      </c>
      <c r="C22" s="95">
        <v>4.28</v>
      </c>
      <c r="D22" s="96"/>
      <c r="E22" s="96">
        <v>646.5</v>
      </c>
      <c r="F22" s="96">
        <v>4977.8999999999996</v>
      </c>
      <c r="G22" s="96">
        <v>363.7</v>
      </c>
      <c r="H22" s="96"/>
      <c r="I22" s="96">
        <v>2981.8</v>
      </c>
      <c r="J22" s="96"/>
      <c r="K22" s="96">
        <v>5236.8</v>
      </c>
      <c r="L22" s="96">
        <v>8507.6</v>
      </c>
      <c r="M22" s="96">
        <v>29568.2</v>
      </c>
      <c r="N22" s="96"/>
      <c r="O22" s="96">
        <v>229</v>
      </c>
      <c r="P22" s="97">
        <f>SUM(D22:O22)</f>
        <v>52511.5</v>
      </c>
    </row>
    <row r="23" spans="1:16">
      <c r="A23" s="61"/>
      <c r="B23" s="59" t="s">
        <v>133</v>
      </c>
      <c r="C23" s="91">
        <f>SUM(C17:C22)</f>
        <v>8.91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3">
        <f>SUM(P16:P22)</f>
        <v>305729.34999999998</v>
      </c>
    </row>
    <row r="24" spans="1:16">
      <c r="A24" s="51"/>
      <c r="B24" s="75" t="s">
        <v>143</v>
      </c>
      <c r="C24" s="91">
        <v>1.62</v>
      </c>
      <c r="D24" s="58">
        <v>0</v>
      </c>
      <c r="E24" s="102">
        <v>7920</v>
      </c>
      <c r="F24" s="102">
        <v>7920</v>
      </c>
      <c r="G24" s="102">
        <v>7920</v>
      </c>
      <c r="H24" s="102">
        <v>7920</v>
      </c>
      <c r="I24" s="102">
        <v>7920</v>
      </c>
      <c r="J24" s="102">
        <v>7920</v>
      </c>
      <c r="K24" s="102">
        <v>7920</v>
      </c>
      <c r="L24" s="102">
        <v>7920</v>
      </c>
      <c r="M24" s="102">
        <v>7920</v>
      </c>
      <c r="N24" s="102">
        <v>7920</v>
      </c>
      <c r="O24" s="102">
        <v>7920</v>
      </c>
      <c r="P24" s="97">
        <f>SUM(D24:O24)</f>
        <v>87120</v>
      </c>
    </row>
    <row r="25" spans="1:16">
      <c r="A25" s="61"/>
      <c r="B25" s="59"/>
      <c r="C25" s="59">
        <f>SUM(C17:C23)</f>
        <v>17.82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3"/>
    </row>
    <row r="26" spans="1:16" ht="15">
      <c r="A26" s="71"/>
      <c r="B26" s="72" t="s">
        <v>128</v>
      </c>
      <c r="C26" s="72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76">
        <f>P10+P12-C7-P23-P24</f>
        <v>107360.59999999998</v>
      </c>
    </row>
    <row r="27" spans="1:16">
      <c r="P27" s="73"/>
    </row>
    <row r="29" spans="1:16">
      <c r="A29" s="74"/>
      <c r="B29" s="65" t="s">
        <v>129</v>
      </c>
      <c r="C29" s="65"/>
      <c r="D29" s="79"/>
      <c r="E29" s="79"/>
      <c r="F29" s="79"/>
      <c r="G29" s="80"/>
      <c r="H29" s="80"/>
      <c r="I29" s="80"/>
      <c r="J29" s="80"/>
      <c r="K29" s="80"/>
      <c r="L29" s="101" t="s">
        <v>130</v>
      </c>
      <c r="M29" s="101"/>
      <c r="N29" s="101"/>
      <c r="O29" s="46"/>
      <c r="P29" s="46"/>
    </row>
    <row r="30" spans="1:16">
      <c r="A30" s="74"/>
      <c r="B30" s="74"/>
      <c r="C30" s="74"/>
    </row>
    <row r="31" spans="1:16">
      <c r="B31" s="64" t="s">
        <v>139</v>
      </c>
      <c r="D31" s="81"/>
      <c r="E31" s="81"/>
      <c r="F31" s="81"/>
      <c r="G31" s="81"/>
      <c r="H31" s="81"/>
      <c r="I31" s="81"/>
      <c r="J31" s="81"/>
      <c r="K31" s="81"/>
    </row>
    <row r="64" spans="2:4">
      <c r="B64" s="74"/>
      <c r="C64" s="74"/>
      <c r="D64" s="74"/>
    </row>
    <row r="65" spans="2:4">
      <c r="B65" s="74"/>
      <c r="C65" s="74"/>
      <c r="D65" s="74"/>
    </row>
    <row r="66" spans="2:4">
      <c r="B66" s="74"/>
      <c r="C66" s="74"/>
      <c r="D66" s="74"/>
    </row>
  </sheetData>
  <mergeCells count="4">
    <mergeCell ref="A1:P1"/>
    <mergeCell ref="A3:P3"/>
    <mergeCell ref="A4:P4"/>
    <mergeCell ref="L29:N29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0" t="s">
        <v>22</v>
      </c>
      <c r="C145" s="41">
        <v>164630</v>
      </c>
    </row>
    <row r="146" spans="1:3">
      <c r="A146" s="6"/>
      <c r="B146" s="44" t="s">
        <v>23</v>
      </c>
      <c r="C146" s="45">
        <v>40033</v>
      </c>
    </row>
    <row r="147" spans="1:3">
      <c r="A147" s="6"/>
      <c r="B147" s="44" t="s">
        <v>50</v>
      </c>
      <c r="C147" s="45">
        <v>4602</v>
      </c>
    </row>
    <row r="148" spans="1:3">
      <c r="A148" s="6"/>
      <c r="B148" s="44" t="s">
        <v>49</v>
      </c>
      <c r="C148" s="45">
        <v>2286</v>
      </c>
    </row>
    <row r="149" spans="1:3">
      <c r="A149" s="6"/>
      <c r="B149" s="44" t="s">
        <v>24</v>
      </c>
      <c r="C149" s="45">
        <v>0</v>
      </c>
    </row>
    <row r="150" spans="1:3">
      <c r="A150" s="6"/>
      <c r="B150" s="44" t="s">
        <v>105</v>
      </c>
      <c r="C150" s="45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3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3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Лист8</vt:lpstr>
      <vt:lpstr>Лист2</vt:lpstr>
      <vt:lpstr>Лист8!Область_печати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2013-10-18T02:32:50Z</cp:lastPrinted>
  <dcterms:created xsi:type="dcterms:W3CDTF">1996-10-08T23:32:33Z</dcterms:created>
  <dcterms:modified xsi:type="dcterms:W3CDTF">2014-01-22T03:08:04Z</dcterms:modified>
</cp:coreProperties>
</file>