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8" sheetId="8" r:id="rId4"/>
    <sheet name="Лист2" sheetId="2" state="hidden" r:id="rId5"/>
  </sheets>
  <calcPr calcId="124519"/>
</workbook>
</file>

<file path=xl/calcChain.xml><?xml version="1.0" encoding="utf-8"?>
<calcChain xmlns="http://schemas.openxmlformats.org/spreadsheetml/2006/main">
  <c r="P27" i="8"/>
  <c r="E10"/>
  <c r="F10"/>
  <c r="G10"/>
  <c r="H10"/>
  <c r="I10"/>
  <c r="J10"/>
  <c r="K10"/>
  <c r="L10"/>
  <c r="M10"/>
  <c r="N10"/>
  <c r="O10"/>
  <c r="C28"/>
  <c r="D10" l="1"/>
  <c r="P25"/>
  <c r="P22"/>
  <c r="P28"/>
  <c r="P21"/>
  <c r="P24"/>
  <c r="P26"/>
  <c r="P17"/>
  <c r="P13"/>
  <c r="P11"/>
  <c r="P9"/>
  <c r="P8"/>
  <c r="P7"/>
  <c r="C171" i="2"/>
  <c r="C158"/>
  <c r="C174" s="1"/>
  <c r="C175" s="1"/>
  <c r="C139"/>
  <c r="C173"/>
  <c r="C42"/>
  <c r="C43"/>
  <c r="C45"/>
  <c r="C46"/>
  <c r="C47"/>
  <c r="C48"/>
  <c r="C26"/>
  <c r="C27"/>
  <c r="C28"/>
  <c r="C29"/>
  <c r="C39"/>
  <c r="C32"/>
  <c r="C34"/>
  <c r="C36"/>
  <c r="C38"/>
  <c r="C98"/>
  <c r="C111"/>
  <c r="C114" s="1"/>
  <c r="C79"/>
  <c r="C113" s="1"/>
  <c r="C115" s="1"/>
  <c r="C20"/>
  <c r="C54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21" s="1"/>
  <c r="O11"/>
  <c r="O13"/>
  <c r="O15"/>
  <c r="O16"/>
  <c r="O18"/>
  <c r="O20"/>
  <c r="C22"/>
  <c r="D22"/>
  <c r="D23"/>
  <c r="E23" s="1"/>
  <c r="E22"/>
  <c r="F22"/>
  <c r="G22"/>
  <c r="H22"/>
  <c r="O22" s="1"/>
  <c r="I22"/>
  <c r="J22"/>
  <c r="K22"/>
  <c r="L22"/>
  <c r="M22"/>
  <c r="N22"/>
  <c r="O24"/>
  <c r="D25"/>
  <c r="E25" s="1"/>
  <c r="F25" s="1"/>
  <c r="G25" s="1"/>
  <c r="H25" s="1"/>
  <c r="I25" s="1"/>
  <c r="J25" s="1"/>
  <c r="K25" s="1"/>
  <c r="L25" s="1"/>
  <c r="M25" s="1"/>
  <c r="N25" s="1"/>
  <c r="D30"/>
  <c r="E30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C54" s="1"/>
  <c r="D22"/>
  <c r="E22"/>
  <c r="F22"/>
  <c r="F54" s="1"/>
  <c r="F56" s="1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E43"/>
  <c r="G43" s="1"/>
  <c r="F43"/>
  <c r="G44"/>
  <c r="G45"/>
  <c r="G46"/>
  <c r="G47"/>
  <c r="G48"/>
  <c r="G49"/>
  <c r="G51"/>
  <c r="G52"/>
  <c r="G53"/>
  <c r="G55"/>
  <c r="G8"/>
  <c r="D54"/>
  <c r="D56" s="1"/>
  <c r="D27" i="5"/>
  <c r="D28"/>
  <c r="E54" i="6"/>
  <c r="E56"/>
  <c r="C27" i="5"/>
  <c r="C50" i="2"/>
  <c r="C55" s="1"/>
  <c r="C56" s="1"/>
  <c r="C52"/>
  <c r="F23" i="5" l="1"/>
  <c r="E27"/>
  <c r="C56" i="6"/>
  <c r="G56" s="1"/>
  <c r="G54"/>
  <c r="E28" i="5"/>
  <c r="G22" i="6"/>
  <c r="G24" s="1"/>
  <c r="P10" i="8"/>
  <c r="P23"/>
  <c r="P12"/>
  <c r="P20"/>
  <c r="G23" i="5" l="1"/>
  <c r="F27"/>
  <c r="F28"/>
  <c r="P29" i="8"/>
  <c r="P31" s="1"/>
  <c r="G27" i="5" l="1"/>
  <c r="H23"/>
  <c r="H27" l="1"/>
  <c r="I23"/>
  <c r="G28"/>
  <c r="H28" s="1"/>
  <c r="J23" l="1"/>
  <c r="I27"/>
  <c r="I28"/>
  <c r="K23" l="1"/>
  <c r="J27"/>
  <c r="J28"/>
  <c r="L23" l="1"/>
  <c r="K27"/>
  <c r="K28"/>
  <c r="M23" l="1"/>
  <c r="L27"/>
  <c r="L28"/>
  <c r="M27" l="1"/>
  <c r="N23"/>
  <c r="N27" s="1"/>
  <c r="M28"/>
  <c r="N28" s="1"/>
  <c r="O27" l="1"/>
</calcChain>
</file>

<file path=xl/sharedStrings.xml><?xml version="1.0" encoding="utf-8"?>
<sst xmlns="http://schemas.openxmlformats.org/spreadsheetml/2006/main" count="393" uniqueCount="152">
  <si>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</si>
  <si>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</si>
  <si>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</si>
  <si>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</si>
  <si>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</si>
  <si>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</si>
  <si>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</si>
  <si>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</si>
  <si>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</si>
  <si>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</si>
  <si>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</si>
  <si>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</si>
  <si>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</si>
  <si>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</si>
  <si>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</si>
  <si>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</si>
  <si>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</si>
  <si>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</si>
  <si>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</si>
  <si>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</si>
  <si>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</si>
  <si>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</si>
  <si>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</si>
  <si>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</si>
  <si>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</si>
  <si>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</si>
  <si>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</si>
  <si>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</si>
  <si>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</si>
  <si>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</si>
  <si>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</si>
  <si>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</si>
  <si>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</si>
  <si>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</si>
  <si>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</si>
  <si>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</si>
  <si>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</si>
  <si>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</si>
  <si>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</si>
  <si>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</si>
  <si>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</si>
  <si>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</si>
  <si>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</si>
  <si>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</si>
  <si>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</si>
  <si>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</si>
  <si>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</si>
  <si>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</si>
  <si>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</si>
  <si>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</si>
  <si>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</si>
  <si>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</si>
  <si>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</si>
  <si>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</si>
  <si>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</si>
  <si>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</si>
  <si>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</si>
  <si>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</si>
  <si>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</si>
  <si>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</si>
  <si>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</si>
  <si>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</si>
  <si>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</si>
  <si>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</si>
  <si>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</si>
  <si>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</si>
  <si>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</si>
  <si>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</si>
  <si>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</si>
  <si>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</si>
  <si>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</si>
  <si>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</si>
  <si>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</si>
  <si>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</si>
  <si>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</si>
  <si>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</si>
  <si>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</si>
  <si>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</si>
  <si>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</si>
  <si>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</si>
  <si>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</si>
  <si>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</si>
  <si>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</si>
  <si>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</si>
  <si>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</si>
  <si>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</si>
  <si>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</si>
  <si>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</si>
  <si>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</si>
  <si>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</si>
  <si>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</si>
  <si>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</si>
  <si>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</si>
  <si>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</si>
  <si>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</si>
  <si>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</si>
  <si>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</si>
  <si>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</si>
  <si>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</si>
  <si>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</si>
  <si>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</si>
  <si>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</si>
  <si>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</si>
  <si>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</si>
  <si>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</si>
  <si>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</si>
  <si>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</si>
  <si>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</si>
  <si>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</si>
  <si>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</si>
  <si>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</si>
  <si>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</si>
  <si>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</si>
  <si>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</si>
  <si>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</si>
  <si>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</si>
  <si>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</si>
  <si>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</si>
  <si>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</si>
  <si>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</si>
  <si>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</si>
  <si>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</si>
  <si>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</si>
  <si>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</si>
  <si>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</si>
  <si>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>итого</t>
  </si>
  <si>
    <t>1.2</t>
  </si>
  <si>
    <t>3</t>
  </si>
  <si>
    <t>о затратах по предоставлению коммунальных услуг</t>
  </si>
  <si>
    <t xml:space="preserve">                                                                                                                                                                      </t>
  </si>
  <si>
    <t>Т.В. Логашева</t>
  </si>
  <si>
    <t>уборка двора</t>
  </si>
  <si>
    <t>оплата по договору аренды</t>
  </si>
  <si>
    <t>долг/переплата</t>
  </si>
  <si>
    <t>Содержание жил. Фонда</t>
  </si>
  <si>
    <t>Уборка подъездов</t>
  </si>
  <si>
    <t>Текущий ремонт (подряды)</t>
  </si>
  <si>
    <t>Всего по дому</t>
  </si>
  <si>
    <t>итого содержание</t>
  </si>
  <si>
    <t>Сан обработка подвала</t>
  </si>
  <si>
    <t>Обслуживание приборов учета</t>
  </si>
  <si>
    <t>директор ООО "Сервис- Лайн"</t>
  </si>
  <si>
    <t>представитель собственников</t>
  </si>
  <si>
    <t>площадь по л.с.8557,7</t>
  </si>
  <si>
    <t>Обслуживание жилого фонда</t>
  </si>
  <si>
    <t>Тех.обслуживание совм.имущ.</t>
  </si>
  <si>
    <t>Аварийно-диспетчерская служба</t>
  </si>
  <si>
    <t>уборка придомов. территории</t>
  </si>
  <si>
    <t>Доход 2012</t>
  </si>
  <si>
    <t>и эксплуатации жилого дома по адресу ул. Пушкина 36 за 2013 г.</t>
  </si>
  <si>
    <t>уборка двора -7454,7кв.м</t>
  </si>
  <si>
    <t>поверка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</si>
</sst>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0"/>
      <name val="Arial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sz val="18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0" fillId="0" borderId="1" xfId="0" applyFill="1" applyBorder="1" applyAlignment="1">
      <alignment horizontal="left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7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left"/>
    </xf>
    <xf numFmtId="49" fontId="17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/>
    <xf numFmtId="0" fontId="17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18" fillId="0" borderId="0" xfId="0" applyFont="1" applyFill="1" applyAlignment="1"/>
    <xf numFmtId="0" fontId="20" fillId="0" borderId="0" xfId="0" applyFont="1" applyFill="1"/>
    <xf numFmtId="0" fontId="17" fillId="0" borderId="1" xfId="0" applyFont="1" applyFill="1" applyBorder="1" applyAlignment="1">
      <alignment horizontal="right"/>
    </xf>
    <xf numFmtId="1" fontId="17" fillId="0" borderId="1" xfId="0" applyNumberFormat="1" applyFont="1" applyFill="1" applyBorder="1" applyAlignment="1">
      <alignment horizontal="right"/>
    </xf>
    <xf numFmtId="1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left"/>
    </xf>
    <xf numFmtId="0" fontId="3" fillId="0" borderId="1" xfId="0" applyFont="1" applyFill="1" applyBorder="1"/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wrapText="1"/>
    </xf>
    <xf numFmtId="1" fontId="17" fillId="0" borderId="5" xfId="0" applyNumberFormat="1" applyFont="1" applyFill="1" applyBorder="1" applyAlignment="1">
      <alignment horizontal="right"/>
    </xf>
    <xf numFmtId="0" fontId="17" fillId="0" borderId="0" xfId="0" applyFont="1" applyFill="1" applyBorder="1"/>
    <xf numFmtId="0" fontId="18" fillId="0" borderId="0" xfId="0" applyFont="1" applyFill="1" applyAlignment="1">
      <alignment horizontal="center"/>
    </xf>
    <xf numFmtId="0" fontId="22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" fillId="0" borderId="1" xfId="0" applyFont="1" applyFill="1" applyBorder="1"/>
    <xf numFmtId="0" fontId="0" fillId="0" borderId="0" xfId="0" applyFill="1"/>
    <xf numFmtId="0" fontId="19" fillId="0" borderId="0" xfId="0" applyFont="1" applyFill="1"/>
    <xf numFmtId="0" fontId="0" fillId="0" borderId="0" xfId="0" applyFill="1" applyAlignment="1">
      <alignment wrapText="1"/>
    </xf>
    <xf numFmtId="0" fontId="3" fillId="0" borderId="0" xfId="0" applyFont="1" applyFill="1"/>
    <xf numFmtId="0" fontId="17" fillId="0" borderId="0" xfId="0" applyFont="1" applyFill="1"/>
    <xf numFmtId="49" fontId="17" fillId="0" borderId="5" xfId="0" applyNumberFormat="1" applyFont="1" applyFill="1" applyBorder="1" applyAlignment="1">
      <alignment horizontal="center"/>
    </xf>
    <xf numFmtId="0" fontId="17" fillId="0" borderId="5" xfId="0" applyFont="1" applyFill="1" applyBorder="1" applyAlignment="1">
      <alignment horizontal="left"/>
    </xf>
    <xf numFmtId="1" fontId="3" fillId="0" borderId="5" xfId="0" applyNumberFormat="1" applyFont="1" applyFill="1" applyBorder="1" applyAlignment="1">
      <alignment horizontal="right"/>
    </xf>
    <xf numFmtId="49" fontId="17" fillId="0" borderId="4" xfId="0" applyNumberFormat="1" applyFont="1" applyFill="1" applyBorder="1" applyAlignment="1">
      <alignment horizontal="center"/>
    </xf>
    <xf numFmtId="0" fontId="17" fillId="0" borderId="4" xfId="0" applyFont="1" applyFill="1" applyBorder="1" applyAlignment="1">
      <alignment horizontal="left"/>
    </xf>
    <xf numFmtId="1" fontId="17" fillId="0" borderId="4" xfId="0" applyNumberFormat="1" applyFont="1" applyFill="1" applyBorder="1" applyAlignment="1">
      <alignment horizontal="right"/>
    </xf>
    <xf numFmtId="1" fontId="3" fillId="0" borderId="4" xfId="0" applyNumberFormat="1" applyFont="1" applyFill="1" applyBorder="1" applyAlignment="1">
      <alignment horizontal="right"/>
    </xf>
    <xf numFmtId="1" fontId="21" fillId="0" borderId="1" xfId="0" applyNumberFormat="1" applyFont="1" applyFill="1" applyBorder="1" applyAlignment="1">
      <alignment horizontal="right"/>
    </xf>
    <xf numFmtId="0" fontId="15" fillId="0" borderId="0" xfId="0" applyFont="1" applyFill="1"/>
    <xf numFmtId="0" fontId="0" fillId="0" borderId="0" xfId="0" applyFill="1" applyAlignment="1">
      <alignment horizontal="right"/>
    </xf>
    <xf numFmtId="1" fontId="0" fillId="0" borderId="0" xfId="0" applyNumberFormat="1" applyFill="1" applyAlignment="1">
      <alignment horizontal="right"/>
    </xf>
    <xf numFmtId="0" fontId="0" fillId="0" borderId="3" xfId="0" applyFill="1" applyBorder="1"/>
    <xf numFmtId="1" fontId="0" fillId="0" borderId="0" xfId="0" applyNumberFormat="1" applyFill="1"/>
    <xf numFmtId="0" fontId="1" fillId="0" borderId="1" xfId="0" applyFont="1" applyFill="1" applyBorder="1" applyAlignment="1">
      <alignment horizontal="left"/>
    </xf>
    <xf numFmtId="1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/>
    <xf numFmtId="164" fontId="3" fillId="0" borderId="1" xfId="0" applyNumberFormat="1" applyFont="1" applyFill="1" applyBorder="1"/>
    <xf numFmtId="0" fontId="9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right"/>
    </xf>
    <xf numFmtId="1" fontId="1" fillId="0" borderId="5" xfId="0" applyNumberFormat="1" applyFont="1" applyFill="1" applyBorder="1" applyAlignment="1">
      <alignment horizontal="right"/>
    </xf>
    <xf numFmtId="1" fontId="17" fillId="0" borderId="0" xfId="0" applyNumberFormat="1" applyFont="1" applyFill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right"/>
    </xf>
    <xf numFmtId="0" fontId="22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" fontId="17" fillId="3" borderId="1" xfId="0" applyNumberFormat="1" applyFont="1" applyFill="1" applyBorder="1" applyAlignment="1">
      <alignment horizontal="right"/>
    </xf>
    <xf numFmtId="0" fontId="17" fillId="3" borderId="1" xfId="0" applyFont="1" applyFill="1" applyBorder="1" applyAlignment="1">
      <alignment horizontal="right"/>
    </xf>
    <xf numFmtId="1" fontId="3" fillId="3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95" t="s">
        <v>92</v>
      </c>
      <c r="C1" s="95"/>
      <c r="D1" s="95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95" t="s">
        <v>92</v>
      </c>
      <c r="C38" s="95"/>
      <c r="D38" s="95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96" t="s">
        <v>0</v>
      </c>
      <c r="B1" s="96"/>
      <c r="C1" s="96"/>
      <c r="D1" s="96"/>
      <c r="E1" s="96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0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0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0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0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0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0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0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0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0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0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0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0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0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0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0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0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0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0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0"/>
    </row>
    <row r="27" spans="1:7">
      <c r="A27" s="2"/>
      <c r="B27" s="3"/>
      <c r="C27" s="10"/>
      <c r="D27" s="10"/>
      <c r="E27" s="10"/>
      <c r="F27" s="10"/>
      <c r="G27" s="40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0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0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0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0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0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0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0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0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0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0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0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0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0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0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0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0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0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0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0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0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0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0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0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0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0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0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0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0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0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96" t="s">
        <v>0</v>
      </c>
      <c r="B1" s="96"/>
      <c r="C1" s="96"/>
      <c r="D1" s="96"/>
      <c r="E1" s="96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9"/>
  <sheetViews>
    <sheetView tabSelected="1" topLeftCell="B1" workbookViewId="0">
      <selection activeCell="P7" sqref="P7"/>
    </sheetView>
  </sheetViews>
  <sheetFormatPr defaultColWidth="9.140625" defaultRowHeight="12.75"/>
  <cols>
    <col min="1" max="1" width="4.5703125" style="68" customWidth="1"/>
    <col min="2" max="2" width="30.140625" style="68" customWidth="1"/>
    <col min="3" max="3" width="6.85546875" style="68" customWidth="1"/>
    <col min="4" max="4" width="7.5703125" style="68" customWidth="1"/>
    <col min="5" max="7" width="6.28515625" style="68" customWidth="1"/>
    <col min="8" max="8" width="6.5703125" style="68" customWidth="1"/>
    <col min="9" max="9" width="5.85546875" style="68" customWidth="1"/>
    <col min="10" max="10" width="6.28515625" style="68" customWidth="1"/>
    <col min="11" max="11" width="6.7109375" style="68" customWidth="1"/>
    <col min="12" max="12" width="6.42578125" style="68" customWidth="1"/>
    <col min="13" max="13" width="7.140625" style="68" customWidth="1"/>
    <col min="14" max="14" width="6" style="68" customWidth="1"/>
    <col min="15" max="15" width="7.28515625" style="68" customWidth="1"/>
    <col min="16" max="16" width="9.28515625" style="68" customWidth="1"/>
    <col min="17" max="16384" width="9.140625" style="68"/>
  </cols>
  <sheetData>
    <row r="1" spans="1:17" ht="18">
      <c r="A1" s="99" t="s">
        <v>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</row>
    <row r="2" spans="1:17" s="69" customFormat="1" ht="14.25" customHeight="1">
      <c r="A2" s="65" t="s">
        <v>129</v>
      </c>
      <c r="B2" s="98" t="s">
        <v>128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52"/>
    </row>
    <row r="3" spans="1:17" s="69" customFormat="1" ht="15.75">
      <c r="A3" s="98" t="s">
        <v>149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</row>
    <row r="4" spans="1:17" s="69" customFormat="1" ht="15.75">
      <c r="A4" s="64"/>
      <c r="B4" s="64"/>
      <c r="C4" s="64"/>
      <c r="D4" s="64"/>
      <c r="E4" s="90"/>
      <c r="F4" s="64"/>
      <c r="G4" s="64"/>
      <c r="H4" s="64"/>
      <c r="I4" s="64"/>
      <c r="J4" s="64"/>
      <c r="K4" s="64"/>
      <c r="L4" s="66" t="s">
        <v>143</v>
      </c>
      <c r="M4" s="64"/>
      <c r="N4" s="64"/>
      <c r="O4" s="64"/>
      <c r="P4" s="64"/>
    </row>
    <row r="5" spans="1:17" s="70" customFormat="1" ht="26.25" customHeight="1">
      <c r="A5" s="60"/>
      <c r="B5" s="60" t="s">
        <v>5</v>
      </c>
      <c r="C5" s="60" t="s">
        <v>148</v>
      </c>
      <c r="D5" s="61" t="s">
        <v>108</v>
      </c>
      <c r="E5" s="61" t="s">
        <v>31</v>
      </c>
      <c r="F5" s="61" t="s">
        <v>32</v>
      </c>
      <c r="G5" s="61" t="s">
        <v>33</v>
      </c>
      <c r="H5" s="61" t="s">
        <v>34</v>
      </c>
      <c r="I5" s="61" t="s">
        <v>35</v>
      </c>
      <c r="J5" s="61" t="s">
        <v>36</v>
      </c>
      <c r="K5" s="61" t="s">
        <v>37</v>
      </c>
      <c r="L5" s="61" t="s">
        <v>26</v>
      </c>
      <c r="M5" s="61" t="s">
        <v>27</v>
      </c>
      <c r="N5" s="61" t="s">
        <v>28</v>
      </c>
      <c r="O5" s="61" t="s">
        <v>107</v>
      </c>
      <c r="P5" s="60" t="s">
        <v>25</v>
      </c>
    </row>
    <row r="6" spans="1:17" s="72" customFormat="1">
      <c r="A6" s="44"/>
      <c r="B6" s="49" t="s">
        <v>59</v>
      </c>
      <c r="C6" s="68">
        <v>36937</v>
      </c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5"/>
    </row>
    <row r="7" spans="1:17" s="72" customFormat="1">
      <c r="A7" s="46" t="s">
        <v>43</v>
      </c>
      <c r="B7" s="45" t="s">
        <v>7</v>
      </c>
      <c r="C7" s="45">
        <v>6.68</v>
      </c>
      <c r="D7" s="55">
        <v>54379.35</v>
      </c>
      <c r="E7" s="55">
        <v>24379.35</v>
      </c>
      <c r="F7" s="55">
        <v>54378.68</v>
      </c>
      <c r="G7" s="55">
        <v>54378.74</v>
      </c>
      <c r="H7" s="55">
        <v>54801.33</v>
      </c>
      <c r="I7" s="55">
        <v>54801.33</v>
      </c>
      <c r="J7" s="55">
        <v>54801.33</v>
      </c>
      <c r="K7" s="55">
        <v>54801.33</v>
      </c>
      <c r="L7" s="55">
        <v>54801.33</v>
      </c>
      <c r="M7" s="55">
        <v>54801.33</v>
      </c>
      <c r="N7" s="55">
        <v>54801.33</v>
      </c>
      <c r="O7" s="55">
        <v>54801.33</v>
      </c>
      <c r="P7" s="56">
        <f t="shared" ref="P7:P13" si="0">SUM(D7:O7)</f>
        <v>625926.76</v>
      </c>
    </row>
    <row r="8" spans="1:17" s="72" customFormat="1">
      <c r="A8" s="46" t="s">
        <v>126</v>
      </c>
      <c r="B8" s="45" t="s">
        <v>131</v>
      </c>
      <c r="C8" s="45">
        <v>1.5</v>
      </c>
      <c r="D8" s="55">
        <v>11182.05</v>
      </c>
      <c r="E8" s="55">
        <v>8821</v>
      </c>
      <c r="F8" s="55">
        <v>11000.25</v>
      </c>
      <c r="G8" s="55">
        <v>11000.78</v>
      </c>
      <c r="H8" s="55">
        <v>11000.25</v>
      </c>
      <c r="I8" s="55">
        <v>11000.25</v>
      </c>
      <c r="J8" s="55">
        <v>11000.25</v>
      </c>
      <c r="K8" s="55">
        <v>11000.25</v>
      </c>
      <c r="L8" s="55">
        <v>11000.25</v>
      </c>
      <c r="M8" s="55">
        <v>11000.25</v>
      </c>
      <c r="N8" s="55">
        <v>11000.25</v>
      </c>
      <c r="O8" s="55">
        <v>11000.25</v>
      </c>
      <c r="P8" s="56">
        <f t="shared" si="0"/>
        <v>130006.08</v>
      </c>
    </row>
    <row r="9" spans="1:17" s="72" customFormat="1">
      <c r="A9" s="46" t="s">
        <v>45</v>
      </c>
      <c r="B9" s="45" t="s">
        <v>10</v>
      </c>
      <c r="C9" s="45">
        <v>29.4</v>
      </c>
      <c r="D9" s="87">
        <v>5613.97</v>
      </c>
      <c r="E9" s="55">
        <v>5654.77</v>
      </c>
      <c r="F9" s="55">
        <v>5668.36</v>
      </c>
      <c r="G9" s="55">
        <v>5668.36</v>
      </c>
      <c r="H9" s="55">
        <v>5668.37</v>
      </c>
      <c r="I9" s="55">
        <v>5646.61</v>
      </c>
      <c r="J9" s="55">
        <v>6727.75</v>
      </c>
      <c r="K9" s="55">
        <v>6427.75</v>
      </c>
      <c r="L9" s="55">
        <v>6427.75</v>
      </c>
      <c r="M9" s="55">
        <v>6427.75</v>
      </c>
      <c r="N9" s="55">
        <v>6935.72</v>
      </c>
      <c r="O9" s="55">
        <v>7189.35</v>
      </c>
      <c r="P9" s="56">
        <f t="shared" si="0"/>
        <v>74056.510000000009</v>
      </c>
    </row>
    <row r="10" spans="1:17" s="72" customFormat="1">
      <c r="A10" s="46"/>
      <c r="B10" s="45" t="s">
        <v>60</v>
      </c>
      <c r="C10" s="45"/>
      <c r="D10" s="55">
        <f t="shared" ref="D10:O10" si="1">SUM(D7:D9)</f>
        <v>71175.37</v>
      </c>
      <c r="E10" s="55">
        <f t="shared" si="1"/>
        <v>38855.119999999995</v>
      </c>
      <c r="F10" s="55">
        <f t="shared" si="1"/>
        <v>71047.289999999994</v>
      </c>
      <c r="G10" s="55">
        <f t="shared" si="1"/>
        <v>71047.87999999999</v>
      </c>
      <c r="H10" s="55">
        <f t="shared" si="1"/>
        <v>71469.95</v>
      </c>
      <c r="I10" s="55">
        <f t="shared" si="1"/>
        <v>71448.19</v>
      </c>
      <c r="J10" s="55">
        <f t="shared" si="1"/>
        <v>72529.33</v>
      </c>
      <c r="K10" s="55">
        <f t="shared" si="1"/>
        <v>72229.33</v>
      </c>
      <c r="L10" s="55">
        <f t="shared" si="1"/>
        <v>72229.33</v>
      </c>
      <c r="M10" s="55">
        <f>SUM(M7:M9)</f>
        <v>72229.33</v>
      </c>
      <c r="N10" s="55">
        <f t="shared" si="1"/>
        <v>72737.3</v>
      </c>
      <c r="O10" s="55">
        <f t="shared" si="1"/>
        <v>72990.930000000008</v>
      </c>
      <c r="P10" s="56">
        <f>SUM(P7:P9)</f>
        <v>829989.35</v>
      </c>
      <c r="Q10" s="94"/>
    </row>
    <row r="11" spans="1:17" s="72" customFormat="1" ht="13.5" thickBot="1">
      <c r="A11" s="73"/>
      <c r="B11" s="74" t="s">
        <v>61</v>
      </c>
      <c r="C11" s="74"/>
      <c r="D11" s="62">
        <v>68320.759999999995</v>
      </c>
      <c r="E11" s="62">
        <v>65461.06</v>
      </c>
      <c r="F11" s="62">
        <v>61645.5</v>
      </c>
      <c r="G11" s="62">
        <v>62594.41</v>
      </c>
      <c r="H11" s="62">
        <v>70950</v>
      </c>
      <c r="I11" s="62">
        <v>63684.69</v>
      </c>
      <c r="J11" s="62">
        <v>70033.81</v>
      </c>
      <c r="K11" s="62">
        <v>77012.639999999999</v>
      </c>
      <c r="L11" s="62">
        <v>66304.73</v>
      </c>
      <c r="M11" s="62">
        <v>75469.97</v>
      </c>
      <c r="N11" s="62">
        <v>68524.13</v>
      </c>
      <c r="O11" s="93">
        <v>117531.09</v>
      </c>
      <c r="P11" s="75">
        <f t="shared" si="0"/>
        <v>867532.78999999992</v>
      </c>
    </row>
    <row r="12" spans="1:17" s="72" customFormat="1">
      <c r="A12" s="76"/>
      <c r="B12" s="77" t="s">
        <v>133</v>
      </c>
      <c r="C12" s="77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9">
        <f t="shared" si="0"/>
        <v>0</v>
      </c>
    </row>
    <row r="13" spans="1:17" s="72" customFormat="1">
      <c r="A13" s="44"/>
      <c r="B13" s="45" t="s">
        <v>132</v>
      </c>
      <c r="C13" s="45"/>
      <c r="D13" s="54">
        <v>1200</v>
      </c>
      <c r="E13" s="54">
        <v>1200</v>
      </c>
      <c r="F13" s="54">
        <v>1200</v>
      </c>
      <c r="G13" s="54">
        <v>1200</v>
      </c>
      <c r="H13" s="54">
        <v>1200</v>
      </c>
      <c r="I13" s="54">
        <v>1200</v>
      </c>
      <c r="J13" s="54">
        <v>1200</v>
      </c>
      <c r="K13" s="54">
        <v>1200</v>
      </c>
      <c r="L13" s="54">
        <v>1200</v>
      </c>
      <c r="M13" s="54">
        <v>1200</v>
      </c>
      <c r="N13" s="54">
        <v>1200</v>
      </c>
      <c r="O13" s="54">
        <v>1200</v>
      </c>
      <c r="P13" s="56">
        <f t="shared" si="0"/>
        <v>14400</v>
      </c>
    </row>
    <row r="14" spans="1:17" s="72" customFormat="1" ht="15.75">
      <c r="A14" s="44"/>
      <c r="B14" s="58" t="s">
        <v>125</v>
      </c>
      <c r="C14" s="58"/>
      <c r="D14" s="54"/>
      <c r="E14" s="54"/>
      <c r="F14" s="54"/>
      <c r="G14" s="54"/>
      <c r="H14" s="54"/>
      <c r="I14" s="55"/>
      <c r="J14" s="54"/>
      <c r="K14" s="54"/>
      <c r="L14" s="54"/>
      <c r="M14" s="54"/>
      <c r="N14" s="54"/>
      <c r="O14" s="54"/>
      <c r="P14" s="56"/>
    </row>
    <row r="15" spans="1:17" s="72" customFormat="1">
      <c r="A15" s="44"/>
      <c r="B15" s="49" t="s">
        <v>41</v>
      </c>
      <c r="C15" s="49"/>
      <c r="D15" s="54"/>
      <c r="E15" s="54"/>
      <c r="F15" s="54"/>
      <c r="G15" s="54"/>
      <c r="H15" s="54"/>
      <c r="I15" s="55"/>
      <c r="J15" s="54"/>
      <c r="K15" s="54"/>
      <c r="L15" s="54"/>
      <c r="M15" s="54"/>
      <c r="N15" s="54"/>
      <c r="O15" s="54"/>
      <c r="P15" s="56"/>
    </row>
    <row r="16" spans="1:17" s="71" customFormat="1">
      <c r="A16" s="50" t="s">
        <v>3</v>
      </c>
      <c r="B16" s="49" t="s">
        <v>12</v>
      </c>
      <c r="C16" s="49"/>
      <c r="D16" s="57"/>
      <c r="E16" s="57"/>
      <c r="F16" s="57"/>
      <c r="G16" s="57"/>
      <c r="H16" s="57"/>
      <c r="I16" s="55"/>
      <c r="J16" s="57"/>
      <c r="K16" s="57"/>
      <c r="L16" s="57"/>
      <c r="M16" s="57"/>
      <c r="N16" s="57"/>
      <c r="O16" s="57"/>
      <c r="P16" s="56"/>
    </row>
    <row r="17" spans="1:16" s="72" customFormat="1">
      <c r="A17" s="46"/>
      <c r="B17" s="45" t="s">
        <v>10</v>
      </c>
      <c r="C17" s="45"/>
      <c r="D17" s="55">
        <v>9988</v>
      </c>
      <c r="E17" s="55">
        <v>9307</v>
      </c>
      <c r="F17" s="55">
        <v>9307</v>
      </c>
      <c r="G17" s="55">
        <v>9761</v>
      </c>
      <c r="H17" s="55">
        <v>9534</v>
      </c>
      <c r="I17" s="55">
        <v>7954</v>
      </c>
      <c r="J17" s="55">
        <v>8172</v>
      </c>
      <c r="K17" s="55">
        <v>9988</v>
      </c>
      <c r="L17" s="55">
        <v>11123</v>
      </c>
      <c r="M17" s="55">
        <v>11577</v>
      </c>
      <c r="N17" s="55">
        <v>11804</v>
      </c>
      <c r="O17" s="55">
        <v>13847</v>
      </c>
      <c r="P17" s="56">
        <f>SUM(D17:O17)</f>
        <v>122362</v>
      </c>
    </row>
    <row r="18" spans="1:16" s="72" customFormat="1">
      <c r="A18" s="46"/>
      <c r="B18" s="45"/>
      <c r="C18" s="45"/>
      <c r="D18" s="54"/>
      <c r="E18" s="54"/>
      <c r="F18" s="54"/>
      <c r="G18" s="54"/>
      <c r="H18" s="54"/>
      <c r="I18" s="55"/>
      <c r="J18" s="54"/>
      <c r="K18" s="54"/>
      <c r="L18" s="54"/>
      <c r="M18" s="54"/>
      <c r="N18" s="54"/>
      <c r="O18" s="54"/>
      <c r="P18" s="56"/>
    </row>
    <row r="19" spans="1:16" s="71" customFormat="1">
      <c r="A19" s="51" t="s">
        <v>127</v>
      </c>
      <c r="B19" s="49" t="s">
        <v>134</v>
      </c>
      <c r="C19" s="49"/>
      <c r="D19" s="57"/>
      <c r="E19" s="57"/>
      <c r="F19" s="56"/>
      <c r="G19" s="57"/>
      <c r="H19" s="57"/>
      <c r="I19" s="55"/>
      <c r="J19" s="57"/>
      <c r="K19" s="57"/>
      <c r="L19" s="57"/>
      <c r="M19" s="57"/>
      <c r="N19" s="57"/>
      <c r="O19" s="57"/>
      <c r="P19" s="56"/>
    </row>
    <row r="20" spans="1:16" s="72" customFormat="1">
      <c r="A20" s="47"/>
      <c r="B20" s="86" t="s">
        <v>147</v>
      </c>
      <c r="C20" s="54">
        <v>1.5</v>
      </c>
      <c r="D20" s="100">
        <v>11000</v>
      </c>
      <c r="E20" s="100">
        <v>11000</v>
      </c>
      <c r="F20" s="100">
        <v>11000</v>
      </c>
      <c r="G20" s="100">
        <v>11000</v>
      </c>
      <c r="H20" s="100">
        <v>11000</v>
      </c>
      <c r="I20" s="100">
        <v>11000</v>
      </c>
      <c r="J20" s="100">
        <v>11000</v>
      </c>
      <c r="K20" s="100">
        <v>11000</v>
      </c>
      <c r="L20" s="100">
        <v>11000</v>
      </c>
      <c r="M20" s="100">
        <v>11000</v>
      </c>
      <c r="N20" s="100">
        <v>11000</v>
      </c>
      <c r="O20" s="100">
        <v>11000</v>
      </c>
      <c r="P20" s="56">
        <f>SUM(D20:O20)</f>
        <v>132000</v>
      </c>
    </row>
    <row r="21" spans="1:16" s="72" customFormat="1">
      <c r="A21" s="47"/>
      <c r="B21" s="48" t="s">
        <v>135</v>
      </c>
      <c r="C21" s="48">
        <v>1.5</v>
      </c>
      <c r="D21" s="100">
        <v>10711.9</v>
      </c>
      <c r="E21" s="100">
        <v>10711.9</v>
      </c>
      <c r="F21" s="100">
        <v>10711.9</v>
      </c>
      <c r="G21" s="100">
        <v>10711.9</v>
      </c>
      <c r="H21" s="100">
        <v>10711.9</v>
      </c>
      <c r="I21" s="100">
        <v>10711.9</v>
      </c>
      <c r="J21" s="100">
        <v>10711.9</v>
      </c>
      <c r="K21" s="100">
        <v>10711.9</v>
      </c>
      <c r="L21" s="100">
        <v>10711.9</v>
      </c>
      <c r="M21" s="100">
        <v>10711.9</v>
      </c>
      <c r="N21" s="100">
        <v>10711.9</v>
      </c>
      <c r="O21" s="100">
        <v>10711.9</v>
      </c>
      <c r="P21" s="56">
        <f t="shared" ref="P21:P26" si="2">SUM(D21:O21)</f>
        <v>128542.79999999997</v>
      </c>
    </row>
    <row r="22" spans="1:16" s="72" customFormat="1">
      <c r="A22" s="47"/>
      <c r="B22" s="67" t="s">
        <v>144</v>
      </c>
      <c r="C22" s="67">
        <v>1.2</v>
      </c>
      <c r="D22" s="100">
        <v>10269.200000000001</v>
      </c>
      <c r="E22" s="100">
        <v>10269.200000000001</v>
      </c>
      <c r="F22" s="100">
        <v>10269.200000000001</v>
      </c>
      <c r="G22" s="100">
        <v>10269.200000000001</v>
      </c>
      <c r="H22" s="100">
        <v>10269.200000000001</v>
      </c>
      <c r="I22" s="100">
        <v>10269.200000000001</v>
      </c>
      <c r="J22" s="100">
        <v>10269.200000000001</v>
      </c>
      <c r="K22" s="100">
        <v>10269.200000000001</v>
      </c>
      <c r="L22" s="100">
        <v>10269.200000000001</v>
      </c>
      <c r="M22" s="100">
        <v>10269.200000000001</v>
      </c>
      <c r="N22" s="100">
        <v>10269.200000000001</v>
      </c>
      <c r="O22" s="100">
        <v>10269.200000000001</v>
      </c>
      <c r="P22" s="56">
        <f t="shared" si="2"/>
        <v>123230.39999999998</v>
      </c>
    </row>
    <row r="23" spans="1:16" s="72" customFormat="1">
      <c r="A23" s="47"/>
      <c r="B23" s="67" t="s">
        <v>145</v>
      </c>
      <c r="C23" s="67">
        <v>1.3</v>
      </c>
      <c r="D23" s="55">
        <v>11125</v>
      </c>
      <c r="E23" s="55">
        <v>11125</v>
      </c>
      <c r="F23" s="55">
        <v>11125</v>
      </c>
      <c r="G23" s="55">
        <v>11125</v>
      </c>
      <c r="H23" s="55">
        <v>11125</v>
      </c>
      <c r="I23" s="55">
        <v>11125</v>
      </c>
      <c r="J23" s="55">
        <v>11125</v>
      </c>
      <c r="K23" s="55">
        <v>11125</v>
      </c>
      <c r="L23" s="55">
        <v>11125</v>
      </c>
      <c r="M23" s="55">
        <v>11125</v>
      </c>
      <c r="N23" s="55">
        <v>11125</v>
      </c>
      <c r="O23" s="55">
        <v>11125</v>
      </c>
      <c r="P23" s="56">
        <f t="shared" si="2"/>
        <v>133500</v>
      </c>
    </row>
    <row r="24" spans="1:16" s="72" customFormat="1">
      <c r="A24" s="47"/>
      <c r="B24" s="48" t="s">
        <v>139</v>
      </c>
      <c r="C24" s="48">
        <v>0.8</v>
      </c>
      <c r="D24" s="54">
        <v>1184.25</v>
      </c>
      <c r="E24" s="54"/>
      <c r="F24" s="54"/>
      <c r="G24" s="54">
        <v>1657.95</v>
      </c>
      <c r="H24" s="54"/>
      <c r="I24" s="55">
        <v>1184.25</v>
      </c>
      <c r="J24" s="54"/>
      <c r="K24" s="54"/>
      <c r="L24" s="54"/>
      <c r="M24" s="92">
        <v>1657.95</v>
      </c>
      <c r="N24" s="54"/>
      <c r="O24" s="54"/>
      <c r="P24" s="56">
        <f t="shared" si="2"/>
        <v>5684.4</v>
      </c>
    </row>
    <row r="25" spans="1:16" s="72" customFormat="1">
      <c r="A25" s="47"/>
      <c r="B25" s="67" t="s">
        <v>146</v>
      </c>
      <c r="C25" s="88">
        <v>1</v>
      </c>
      <c r="D25" s="55">
        <v>8557.7000000000007</v>
      </c>
      <c r="E25" s="55">
        <v>8557.7000000000007</v>
      </c>
      <c r="F25" s="55">
        <v>8557.7000000000007</v>
      </c>
      <c r="G25" s="55">
        <v>8557.7000000000007</v>
      </c>
      <c r="H25" s="55">
        <v>8557.7000000000007</v>
      </c>
      <c r="I25" s="55">
        <v>8557.7000000000007</v>
      </c>
      <c r="J25" s="55">
        <v>8557.7000000000007</v>
      </c>
      <c r="K25" s="55">
        <v>8557.7000000000007</v>
      </c>
      <c r="L25" s="55">
        <v>8557.7000000000007</v>
      </c>
      <c r="M25" s="55">
        <v>8557.7000000000007</v>
      </c>
      <c r="N25" s="55">
        <v>8557.7000000000007</v>
      </c>
      <c r="O25" s="55">
        <v>8557.7000000000007</v>
      </c>
      <c r="P25" s="56">
        <f t="shared" si="2"/>
        <v>102692.39999999998</v>
      </c>
    </row>
    <row r="26" spans="1:16" s="72" customFormat="1">
      <c r="A26" s="47"/>
      <c r="B26" s="48" t="s">
        <v>140</v>
      </c>
      <c r="C26" s="48">
        <v>0.18</v>
      </c>
      <c r="D26" s="55">
        <v>1550</v>
      </c>
      <c r="E26" s="55">
        <v>1550</v>
      </c>
      <c r="F26" s="55">
        <v>1550</v>
      </c>
      <c r="G26" s="55">
        <v>1550</v>
      </c>
      <c r="H26" s="55">
        <v>1550</v>
      </c>
      <c r="I26" s="55">
        <v>1550</v>
      </c>
      <c r="J26" s="55">
        <v>1550</v>
      </c>
      <c r="K26" s="55">
        <v>1550</v>
      </c>
      <c r="L26" s="55">
        <v>1550</v>
      </c>
      <c r="M26" s="55">
        <v>1550</v>
      </c>
      <c r="N26" s="55">
        <v>1550</v>
      </c>
      <c r="O26" s="55">
        <v>1550</v>
      </c>
      <c r="P26" s="56">
        <f t="shared" si="2"/>
        <v>18600</v>
      </c>
    </row>
    <row r="27" spans="1:16" s="53" customFormat="1">
      <c r="A27" s="47"/>
      <c r="B27" s="67" t="s">
        <v>151</v>
      </c>
      <c r="C27" s="48"/>
      <c r="D27" s="55"/>
      <c r="E27" s="55"/>
      <c r="F27" s="55"/>
      <c r="G27" s="54"/>
      <c r="H27" s="55"/>
      <c r="I27" s="55"/>
      <c r="J27" s="55">
        <v>6895</v>
      </c>
      <c r="K27" s="55"/>
      <c r="L27" s="55"/>
      <c r="M27" s="55"/>
      <c r="N27" s="55"/>
      <c r="O27" s="55"/>
      <c r="P27" s="56">
        <f>SUM(J27:O27)</f>
        <v>6895</v>
      </c>
    </row>
    <row r="28" spans="1:16" s="53" customFormat="1">
      <c r="A28" s="47"/>
      <c r="B28" s="59" t="s">
        <v>136</v>
      </c>
      <c r="C28" s="89">
        <f>C7-C21-C22-C23-C24-C25-C26</f>
        <v>0.69999999999999973</v>
      </c>
      <c r="D28" s="100">
        <v>1384.7</v>
      </c>
      <c r="E28" s="100">
        <v>955.5</v>
      </c>
      <c r="F28" s="100">
        <v>17623.3</v>
      </c>
      <c r="G28" s="100">
        <v>5256.2</v>
      </c>
      <c r="H28" s="100">
        <v>25551.3</v>
      </c>
      <c r="I28" s="101"/>
      <c r="J28" s="101">
        <v>38383.5</v>
      </c>
      <c r="K28" s="100">
        <v>88.6</v>
      </c>
      <c r="L28" s="101">
        <v>1161</v>
      </c>
      <c r="M28" s="100">
        <v>3949.5</v>
      </c>
      <c r="N28" s="101">
        <v>66054</v>
      </c>
      <c r="O28" s="100">
        <v>3160.69</v>
      </c>
      <c r="P28" s="102">
        <f>SUM(D28:O28)</f>
        <v>163568.29</v>
      </c>
    </row>
    <row r="29" spans="1:16" s="72" customFormat="1">
      <c r="A29" s="47"/>
      <c r="B29" s="48" t="s">
        <v>138</v>
      </c>
      <c r="C29" s="48"/>
      <c r="D29" s="54"/>
      <c r="E29" s="54"/>
      <c r="F29" s="55"/>
      <c r="H29" s="54"/>
      <c r="I29" s="54"/>
      <c r="J29" s="54"/>
      <c r="K29" s="54"/>
      <c r="L29" s="54"/>
      <c r="M29" s="54"/>
      <c r="N29" s="54"/>
      <c r="O29" s="54"/>
      <c r="P29" s="55">
        <f>SUM(P17:P28)</f>
        <v>937075.29</v>
      </c>
    </row>
    <row r="30" spans="1:16" s="72" customFormat="1">
      <c r="A30" s="47"/>
      <c r="B30" s="48"/>
      <c r="C30" s="48"/>
      <c r="D30" s="54"/>
      <c r="E30" s="54"/>
      <c r="F30" s="55"/>
      <c r="G30" s="54"/>
      <c r="H30" s="54"/>
      <c r="I30" s="54"/>
      <c r="J30" s="54"/>
      <c r="K30" s="54"/>
      <c r="L30" s="54"/>
      <c r="M30" s="54"/>
      <c r="N30" s="54"/>
      <c r="O30" s="54"/>
      <c r="P30" s="55"/>
    </row>
    <row r="31" spans="1:16" ht="15">
      <c r="A31" s="48"/>
      <c r="B31" s="48" t="s">
        <v>137</v>
      </c>
      <c r="C31" s="48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80">
        <f>P10+C6+P13-P29</f>
        <v>-55748.940000000061</v>
      </c>
    </row>
    <row r="32" spans="1:16">
      <c r="A32" s="81"/>
      <c r="B32" s="81"/>
      <c r="C32" s="81"/>
      <c r="D32" s="82"/>
      <c r="E32" s="82"/>
      <c r="F32" s="82"/>
      <c r="J32" s="82"/>
      <c r="K32" s="82"/>
      <c r="L32" s="82"/>
      <c r="M32" s="82"/>
      <c r="N32" s="82"/>
      <c r="O32" s="82"/>
      <c r="P32" s="83"/>
    </row>
    <row r="33" spans="2:16">
      <c r="B33" s="68" t="s">
        <v>141</v>
      </c>
      <c r="D33" s="84"/>
      <c r="E33" s="84"/>
      <c r="F33" s="84"/>
      <c r="G33" s="84"/>
      <c r="H33" s="84"/>
      <c r="I33" s="84"/>
      <c r="J33" s="84"/>
      <c r="K33" s="97" t="s">
        <v>130</v>
      </c>
      <c r="L33" s="97"/>
      <c r="P33" s="85"/>
    </row>
    <row r="35" spans="2:16">
      <c r="B35" s="63" t="s">
        <v>142</v>
      </c>
      <c r="D35" s="84"/>
      <c r="E35" s="84"/>
      <c r="F35" s="84"/>
      <c r="G35" s="84"/>
      <c r="H35" s="84"/>
      <c r="I35" s="84"/>
      <c r="J35" s="84"/>
    </row>
    <row r="39" spans="2:16">
      <c r="B39" s="82"/>
      <c r="C39" s="82"/>
      <c r="D39" s="91" t="s">
        <v>150</v>
      </c>
    </row>
  </sheetData>
  <mergeCells count="4">
    <mergeCell ref="K33:L33"/>
    <mergeCell ref="A3:P3"/>
    <mergeCell ref="A1:P1"/>
    <mergeCell ref="B2:P2"/>
  </mergeCells>
  <phoneticPr fontId="0" type="noConversion"/>
  <pageMargins left="0.62992125984251968" right="0.35433070866141736" top="0.27559055118110237" bottom="0.27559055118110237" header="0.27559055118110237" footer="0.1968503937007874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38" t="s">
        <v>22</v>
      </c>
      <c r="C145" s="39">
        <v>164630</v>
      </c>
    </row>
    <row r="146" spans="1:3">
      <c r="A146" s="6"/>
      <c r="B146" s="42" t="s">
        <v>23</v>
      </c>
      <c r="C146" s="43">
        <v>40033</v>
      </c>
    </row>
    <row r="147" spans="1:3">
      <c r="A147" s="6"/>
      <c r="B147" s="42" t="s">
        <v>50</v>
      </c>
      <c r="C147" s="43">
        <v>4602</v>
      </c>
    </row>
    <row r="148" spans="1:3">
      <c r="A148" s="6"/>
      <c r="B148" s="42" t="s">
        <v>49</v>
      </c>
      <c r="C148" s="43">
        <v>2286</v>
      </c>
    </row>
    <row r="149" spans="1:3">
      <c r="A149" s="6"/>
      <c r="B149" s="42" t="s">
        <v>24</v>
      </c>
      <c r="C149" s="43">
        <v>0</v>
      </c>
    </row>
    <row r="150" spans="1:3">
      <c r="A150" s="6"/>
      <c r="B150" s="42" t="s">
        <v>105</v>
      </c>
      <c r="C150" s="43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1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1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Лист4</vt:lpstr>
      <vt:lpstr>Лист6</vt:lpstr>
      <vt:lpstr>Лист5</vt:lpstr>
      <vt:lpstr>Лист8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2014-02-03T02:22:40Z</cp:lastPrinted>
  <dcterms:created xsi:type="dcterms:W3CDTF">1996-10-08T23:32:33Z</dcterms:created>
  <dcterms:modified xsi:type="dcterms:W3CDTF">2014-02-03T02:24:31Z</dcterms:modified>
</cp:coreProperties>
</file>