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8" sheetId="8" r:id="rId4"/>
    <sheet name="Лист2" sheetId="2" state="hidden" r:id="rId5"/>
  </sheets>
  <calcPr calcId="124519"/>
</workbook>
</file>

<file path=xl/calcChain.xml><?xml version="1.0" encoding="utf-8"?>
<calcChain xmlns="http://schemas.openxmlformats.org/spreadsheetml/2006/main">
  <c r="P18" i="8"/>
  <c r="P12"/>
  <c r="O15"/>
  <c r="M15"/>
  <c r="N15"/>
  <c r="J15"/>
  <c r="K15"/>
  <c r="L15"/>
  <c r="H15"/>
  <c r="I15"/>
  <c r="E15"/>
  <c r="F15"/>
  <c r="G15"/>
  <c r="D15"/>
  <c r="P14"/>
  <c r="P15"/>
  <c r="P16"/>
  <c r="P13"/>
  <c r="P17"/>
  <c r="P8"/>
  <c r="P7"/>
  <c r="C171" i="2"/>
  <c r="C158"/>
  <c r="C174"/>
  <c r="C139"/>
  <c r="C173"/>
  <c r="C175" s="1"/>
  <c r="C42"/>
  <c r="C43"/>
  <c r="C45"/>
  <c r="C46"/>
  <c r="C47"/>
  <c r="C48"/>
  <c r="C26"/>
  <c r="C27"/>
  <c r="C39"/>
  <c r="C28"/>
  <c r="C29"/>
  <c r="C32"/>
  <c r="C34"/>
  <c r="C36"/>
  <c r="C38"/>
  <c r="C98"/>
  <c r="C111"/>
  <c r="C114" s="1"/>
  <c r="C79"/>
  <c r="C113" s="1"/>
  <c r="C115" s="1"/>
  <c r="C20"/>
  <c r="C54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21" s="1"/>
  <c r="O11"/>
  <c r="O13"/>
  <c r="O15"/>
  <c r="O16"/>
  <c r="O18"/>
  <c r="O20"/>
  <c r="C22"/>
  <c r="O22" s="1"/>
  <c r="D22"/>
  <c r="D23" s="1"/>
  <c r="E22"/>
  <c r="F22"/>
  <c r="G22"/>
  <c r="H22"/>
  <c r="I22"/>
  <c r="J22"/>
  <c r="K22"/>
  <c r="L22"/>
  <c r="M22"/>
  <c r="N22"/>
  <c r="O24"/>
  <c r="D25"/>
  <c r="E25"/>
  <c r="F25" s="1"/>
  <c r="G25" s="1"/>
  <c r="H25" s="1"/>
  <c r="I25" s="1"/>
  <c r="J25" s="1"/>
  <c r="K25" s="1"/>
  <c r="L25" s="1"/>
  <c r="M25" s="1"/>
  <c r="N25" s="1"/>
  <c r="D30"/>
  <c r="E30" s="1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D22"/>
  <c r="G22" s="1"/>
  <c r="G24" s="1"/>
  <c r="E22"/>
  <c r="F22"/>
  <c r="F54" s="1"/>
  <c r="F56" s="1"/>
  <c r="G23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E43"/>
  <c r="G43" s="1"/>
  <c r="F43"/>
  <c r="G44"/>
  <c r="G45"/>
  <c r="G46"/>
  <c r="G47"/>
  <c r="G48"/>
  <c r="G49"/>
  <c r="G51"/>
  <c r="G52"/>
  <c r="G53"/>
  <c r="C54"/>
  <c r="E54"/>
  <c r="G55"/>
  <c r="C56"/>
  <c r="E56"/>
  <c r="G8"/>
  <c r="C50" i="2"/>
  <c r="C52"/>
  <c r="C55"/>
  <c r="C56" s="1"/>
  <c r="C27" i="5"/>
  <c r="D27" l="1"/>
  <c r="E23"/>
  <c r="D54" i="6"/>
  <c r="P20" i="8"/>
  <c r="P9"/>
  <c r="D56" i="6" l="1"/>
  <c r="G56" s="1"/>
  <c r="G54"/>
  <c r="D28" i="5"/>
  <c r="E28" s="1"/>
  <c r="F23"/>
  <c r="E27"/>
  <c r="F27" l="1"/>
  <c r="G23"/>
  <c r="F28"/>
  <c r="G27" l="1"/>
  <c r="H23"/>
  <c r="G28"/>
  <c r="I23" l="1"/>
  <c r="H27"/>
  <c r="H28" s="1"/>
  <c r="I27" l="1"/>
  <c r="I28" s="1"/>
  <c r="J23"/>
  <c r="J27" l="1"/>
  <c r="J28" s="1"/>
  <c r="K23"/>
  <c r="K27" l="1"/>
  <c r="K28" s="1"/>
  <c r="L23"/>
  <c r="L27" l="1"/>
  <c r="L28" s="1"/>
  <c r="M23"/>
  <c r="M27" l="1"/>
  <c r="M28" s="1"/>
  <c r="N28" s="1"/>
  <c r="N23"/>
  <c r="N27" s="1"/>
  <c r="O27" s="1"/>
</calcChain>
</file>

<file path=xl/comments1.xml><?xml version="1.0" encoding="utf-8"?>
<comments xmlns="http://schemas.openxmlformats.org/spreadsheetml/2006/main">
  <authors>
    <author>1</author>
  </authors>
  <commentList>
    <comment ref="K16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971,98 замена батарейки вычислителя
</t>
        </r>
      </text>
    </comment>
  </commentList>
</comments>
</file>

<file path=xl/sharedStrings.xml><?xml version="1.0" encoding="utf-8"?>
<sst xmlns="http://schemas.openxmlformats.org/spreadsheetml/2006/main" count="378" uniqueCount="143">
  <si>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</si>
  <si>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</si>
  <si>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</si>
  <si>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</si>
  <si>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</si>
  <si>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</si>
  <si>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</si>
  <si>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</si>
  <si>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</si>
  <si>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</si>
  <si>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</si>
  <si>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</si>
  <si>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</si>
  <si>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</si>
  <si>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</si>
  <si>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</si>
  <si>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</si>
  <si>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</si>
  <si>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</si>
  <si>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</si>
  <si>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</si>
  <si>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</si>
  <si>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</si>
  <si>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</si>
  <si>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</si>
  <si>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</si>
  <si>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</si>
  <si>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</si>
  <si>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</si>
  <si>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</si>
  <si>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</si>
  <si>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</si>
  <si>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</si>
  <si>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</si>
  <si>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</si>
  <si>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</si>
  <si>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</si>
  <si>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</si>
  <si>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</si>
  <si>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</si>
  <si>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</si>
  <si>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</si>
  <si>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</si>
  <si>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</si>
  <si>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</si>
  <si>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</si>
  <si>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</si>
  <si>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</si>
  <si>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</si>
  <si>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</si>
  <si>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</si>
  <si>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</si>
  <si>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</si>
  <si>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</si>
  <si>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</si>
  <si>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</si>
  <si>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</si>
  <si>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</si>
  <si>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</si>
  <si>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</si>
  <si>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</si>
  <si>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</si>
  <si>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</si>
  <si>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</si>
  <si>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</si>
  <si>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</si>
  <si>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</si>
  <si>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</si>
  <si>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</si>
  <si>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</si>
  <si>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</si>
  <si>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</si>
  <si>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</si>
  <si>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</si>
  <si>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</si>
  <si>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</si>
  <si>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</si>
  <si>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</si>
  <si>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</si>
  <si>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</si>
  <si>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</si>
  <si>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</si>
  <si>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</si>
  <si>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</si>
  <si>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</si>
  <si>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</si>
  <si>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</si>
  <si>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</si>
  <si>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</si>
  <si>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</si>
  <si>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</si>
  <si>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</si>
  <si>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</si>
  <si>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</si>
  <si>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</si>
  <si>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</si>
  <si>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</si>
  <si>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</si>
  <si>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</si>
  <si>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</si>
  <si>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</si>
  <si>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</si>
  <si>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</si>
  <si>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</si>
  <si>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</si>
  <si>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</si>
  <si>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</si>
  <si>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декаб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</si>
  <si>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</si>
  <si>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</si>
  <si>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</si>
  <si>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</si>
  <si>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</si>
  <si>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</si>
  <si>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</si>
  <si>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</si>
  <si>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</si>
  <si>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</si>
  <si>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</si>
  <si>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</si>
  <si>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</si>
  <si>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</si>
  <si>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</si>
  <si>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</si>
  <si>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</si>
  <si>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 xml:space="preserve">  о затратах по предоставлению коммунальных услуг и эксплуатации жилого дома </t>
  </si>
  <si>
    <t xml:space="preserve"> оплачено (собственниками):</t>
  </si>
  <si>
    <t>2</t>
  </si>
  <si>
    <t>итого</t>
  </si>
  <si>
    <t>Директор ООО "Сервис - Лайн"</t>
  </si>
  <si>
    <t>Логашева Т.В.</t>
  </si>
  <si>
    <t>ИТОГО(долг/переплата)</t>
  </si>
  <si>
    <t>Текущий ремонт (подряды)</t>
  </si>
  <si>
    <t>всего расходов</t>
  </si>
  <si>
    <t>приборы учета</t>
  </si>
  <si>
    <t>площадь по л.с.-526,7кв.м.</t>
  </si>
  <si>
    <t>Управление</t>
  </si>
  <si>
    <t>Тех.обслуживание совм.имущ.</t>
  </si>
  <si>
    <t>Аварийно-диспетчерская служба</t>
  </si>
  <si>
    <t>представитель собственников</t>
  </si>
  <si>
    <t>№ 57 ул. Советская  за 2013год</t>
  </si>
  <si>
    <t>доход 2012 г.</t>
  </si>
  <si>
    <t>поверка приборов учета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</si>
</sst>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10"/>
      <name val="Arial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sz val="18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1" fontId="13" fillId="0" borderId="1" xfId="0" applyNumberFormat="1" applyFont="1" applyFill="1" applyBorder="1"/>
    <xf numFmtId="1" fontId="3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49" fontId="0" fillId="0" borderId="1" xfId="0" applyNumberFormat="1" applyFill="1" applyBorder="1" applyAlignment="1">
      <alignment horizontal="center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0" xfId="0" applyFont="1" applyFill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18" fillId="0" borderId="1" xfId="0" applyFont="1" applyFill="1" applyBorder="1" applyAlignment="1">
      <alignment horizontal="left"/>
    </xf>
    <xf numFmtId="0" fontId="18" fillId="0" borderId="1" xfId="0" applyFont="1" applyFill="1" applyBorder="1"/>
    <xf numFmtId="0" fontId="18" fillId="0" borderId="1" xfId="0" applyFont="1" applyFill="1" applyBorder="1" applyAlignment="1"/>
    <xf numFmtId="0" fontId="0" fillId="0" borderId="0" xfId="0" applyFill="1"/>
    <xf numFmtId="1" fontId="18" fillId="0" borderId="1" xfId="0" applyNumberFormat="1" applyFont="1" applyFill="1" applyBorder="1" applyAlignment="1"/>
    <xf numFmtId="1" fontId="18" fillId="0" borderId="1" xfId="0" applyNumberFormat="1" applyFont="1" applyFill="1" applyBorder="1"/>
    <xf numFmtId="1" fontId="18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0" fillId="0" borderId="1" xfId="0" applyFill="1" applyBorder="1"/>
    <xf numFmtId="0" fontId="17" fillId="0" borderId="1" xfId="0" applyFont="1" applyFill="1" applyBorder="1"/>
    <xf numFmtId="1" fontId="0" fillId="0" borderId="0" xfId="0" applyNumberFormat="1" applyFill="1"/>
    <xf numFmtId="1" fontId="0" fillId="0" borderId="1" xfId="0" applyNumberFormat="1" applyFill="1" applyBorder="1"/>
    <xf numFmtId="0" fontId="13" fillId="0" borderId="1" xfId="0" applyFont="1" applyFill="1" applyBorder="1"/>
    <xf numFmtId="0" fontId="15" fillId="0" borderId="0" xfId="0" applyFont="1" applyFill="1"/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/>
    <xf numFmtId="0" fontId="18" fillId="3" borderId="1" xfId="0" applyFont="1" applyFill="1" applyBorder="1"/>
    <xf numFmtId="1" fontId="18" fillId="3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/>
    <xf numFmtId="0" fontId="13" fillId="0" borderId="3" xfId="0" applyFont="1" applyFill="1" applyBorder="1" applyAlignment="1">
      <alignment horizontal="center"/>
    </xf>
    <xf numFmtId="0" fontId="13" fillId="0" borderId="3" xfId="0" applyFont="1" applyFill="1" applyBorder="1"/>
    <xf numFmtId="0" fontId="0" fillId="0" borderId="3" xfId="0" applyFill="1" applyBorder="1"/>
    <xf numFmtId="0" fontId="17" fillId="0" borderId="1" xfId="0" applyFont="1" applyFill="1" applyBorder="1" applyAlignment="1">
      <alignment horizontal="left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79" t="s">
        <v>92</v>
      </c>
      <c r="C1" s="79"/>
      <c r="D1" s="79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79" t="s">
        <v>92</v>
      </c>
      <c r="C38" s="79"/>
      <c r="D38" s="79"/>
    </row>
    <row r="39" spans="2:4" ht="15">
      <c r="B39" s="33" t="s">
        <v>113</v>
      </c>
    </row>
    <row r="41" spans="2:4" ht="15.75">
      <c r="B41" s="32" t="s">
        <v>116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114</v>
      </c>
      <c r="C72" s="30">
        <v>3067.43</v>
      </c>
      <c r="D72" s="30"/>
    </row>
    <row r="73" spans="2:5" ht="15">
      <c r="B73" s="30" t="s">
        <v>119</v>
      </c>
      <c r="C73" s="30">
        <v>368.9</v>
      </c>
      <c r="D73" s="30"/>
    </row>
    <row r="74" spans="2:5" ht="15">
      <c r="B74" s="30" t="s">
        <v>120</v>
      </c>
      <c r="C74" s="30">
        <v>611.62</v>
      </c>
      <c r="D74" s="30"/>
    </row>
    <row r="75" spans="2:5" ht="15">
      <c r="B75" s="30" t="s">
        <v>121</v>
      </c>
      <c r="C75" s="30">
        <v>2480.11</v>
      </c>
      <c r="D75" s="30"/>
    </row>
    <row r="76" spans="2:5" ht="15">
      <c r="B76" s="30" t="s">
        <v>122</v>
      </c>
      <c r="C76" s="30">
        <v>6015.56</v>
      </c>
      <c r="D76" s="30"/>
    </row>
    <row r="77" spans="2:5" ht="15">
      <c r="B77" s="30" t="s">
        <v>123</v>
      </c>
      <c r="C77" s="30">
        <v>2160.7600000000002</v>
      </c>
      <c r="D77" s="30"/>
    </row>
    <row r="78" spans="2:5" ht="15">
      <c r="B78" s="30" t="s">
        <v>115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117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118</v>
      </c>
      <c r="C81" s="30">
        <v>0</v>
      </c>
      <c r="D81" s="30"/>
      <c r="E81" t="s">
        <v>117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112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80" t="s">
        <v>0</v>
      </c>
      <c r="B1" s="80"/>
      <c r="C1" s="80"/>
      <c r="D1" s="80"/>
      <c r="E1" s="80"/>
    </row>
    <row r="3" spans="1:7">
      <c r="A3" s="5" t="s">
        <v>17</v>
      </c>
      <c r="B3" s="5"/>
      <c r="C3" s="5"/>
      <c r="D3" s="5"/>
      <c r="E3" s="5"/>
    </row>
    <row r="4" spans="1:7">
      <c r="B4" s="5" t="s">
        <v>109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110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5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5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5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5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5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5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5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5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5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5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5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5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5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5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5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5">
        <f t="shared" si="0"/>
        <v>169427</v>
      </c>
    </row>
    <row r="24" spans="1:7">
      <c r="A24" s="2"/>
      <c r="B24" s="9" t="s">
        <v>111</v>
      </c>
      <c r="C24" s="10"/>
      <c r="D24" s="10"/>
      <c r="E24" s="10"/>
      <c r="F24" s="10"/>
      <c r="G24" s="45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5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5"/>
    </row>
    <row r="27" spans="1:7">
      <c r="A27" s="2"/>
      <c r="B27" s="3"/>
      <c r="C27" s="10"/>
      <c r="D27" s="10"/>
      <c r="E27" s="10"/>
      <c r="F27" s="10"/>
      <c r="G27" s="45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5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5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5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5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5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5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5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5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5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5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5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5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5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5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5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5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5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5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5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5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5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5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5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5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5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5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5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5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5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80" t="s">
        <v>0</v>
      </c>
      <c r="B1" s="80"/>
      <c r="C1" s="80"/>
      <c r="D1" s="80"/>
      <c r="E1" s="80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Q61"/>
  <sheetViews>
    <sheetView tabSelected="1" workbookViewId="0">
      <selection activeCell="O11" sqref="O11"/>
    </sheetView>
  </sheetViews>
  <sheetFormatPr defaultColWidth="9.140625" defaultRowHeight="12.75"/>
  <cols>
    <col min="1" max="1" width="4.5703125" style="58" customWidth="1"/>
    <col min="2" max="2" width="30" style="58" customWidth="1"/>
    <col min="3" max="3" width="8" style="58" customWidth="1"/>
    <col min="4" max="4" width="7.7109375" style="58" customWidth="1"/>
    <col min="5" max="5" width="7" style="58" customWidth="1"/>
    <col min="6" max="6" width="6.7109375" style="58" customWidth="1"/>
    <col min="7" max="7" width="6.140625" style="58" customWidth="1"/>
    <col min="8" max="8" width="6.42578125" style="58" customWidth="1"/>
    <col min="9" max="9" width="6.140625" style="58" customWidth="1"/>
    <col min="10" max="10" width="6.42578125" style="58" customWidth="1"/>
    <col min="11" max="11" width="6.28515625" style="58" customWidth="1"/>
    <col min="12" max="12" width="5.5703125" style="58" customWidth="1"/>
    <col min="13" max="13" width="6" style="58" customWidth="1"/>
    <col min="14" max="14" width="6.42578125" style="58" customWidth="1"/>
    <col min="15" max="15" width="6.28515625" style="58" customWidth="1"/>
    <col min="16" max="16" width="7.7109375" style="58" customWidth="1"/>
    <col min="17" max="16384" width="9.140625" style="58"/>
  </cols>
  <sheetData>
    <row r="1" spans="1:17" ht="18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</row>
    <row r="2" spans="1:17">
      <c r="A2" s="82" t="s">
        <v>125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</row>
    <row r="3" spans="1:17">
      <c r="A3" s="82" t="s">
        <v>140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</row>
    <row r="4" spans="1:17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 t="s">
        <v>135</v>
      </c>
      <c r="M4" s="49"/>
      <c r="N4" s="49"/>
      <c r="O4" s="49"/>
      <c r="P4" s="49"/>
    </row>
    <row r="5" spans="1:17" ht="25.5">
      <c r="A5" s="50"/>
      <c r="B5" s="50" t="s">
        <v>5</v>
      </c>
      <c r="C5" s="62" t="s">
        <v>141</v>
      </c>
      <c r="D5" s="51" t="s">
        <v>108</v>
      </c>
      <c r="E5" s="51" t="s">
        <v>31</v>
      </c>
      <c r="F5" s="51" t="s">
        <v>32</v>
      </c>
      <c r="G5" s="51" t="s">
        <v>33</v>
      </c>
      <c r="H5" s="51" t="s">
        <v>34</v>
      </c>
      <c r="I5" s="51" t="s">
        <v>35</v>
      </c>
      <c r="J5" s="51" t="s">
        <v>36</v>
      </c>
      <c r="K5" s="51" t="s">
        <v>37</v>
      </c>
      <c r="L5" s="51" t="s">
        <v>26</v>
      </c>
      <c r="M5" s="51" t="s">
        <v>27</v>
      </c>
      <c r="N5" s="51" t="s">
        <v>28</v>
      </c>
      <c r="O5" s="51" t="s">
        <v>107</v>
      </c>
      <c r="P5" s="50" t="s">
        <v>25</v>
      </c>
    </row>
    <row r="6" spans="1:17">
      <c r="A6" s="50" t="s">
        <v>1</v>
      </c>
      <c r="B6" s="52" t="s">
        <v>59</v>
      </c>
      <c r="C6" s="52">
        <v>12430</v>
      </c>
      <c r="D6" s="51"/>
      <c r="E6" s="51"/>
      <c r="F6" s="51"/>
      <c r="G6" s="51"/>
      <c r="H6" s="57"/>
      <c r="I6" s="57"/>
      <c r="J6" s="57"/>
      <c r="K6" s="57"/>
      <c r="L6" s="57"/>
      <c r="M6" s="57"/>
      <c r="N6" s="57"/>
      <c r="O6" s="57"/>
      <c r="P6" s="39"/>
    </row>
    <row r="7" spans="1:17">
      <c r="A7" s="53" t="s">
        <v>43</v>
      </c>
      <c r="B7" s="55" t="s">
        <v>7</v>
      </c>
      <c r="C7" s="55"/>
      <c r="D7" s="67">
        <v>3160.2</v>
      </c>
      <c r="E7" s="67">
        <v>3160.2</v>
      </c>
      <c r="F7" s="67">
        <v>3160.2</v>
      </c>
      <c r="G7" s="67">
        <v>3160.2</v>
      </c>
      <c r="H7" s="67">
        <v>3160.2</v>
      </c>
      <c r="I7" s="67">
        <v>3158.4</v>
      </c>
      <c r="J7" s="67">
        <v>3158.4</v>
      </c>
      <c r="K7" s="67">
        <v>3158.4</v>
      </c>
      <c r="L7" s="67">
        <v>3158.4</v>
      </c>
      <c r="M7" s="67">
        <v>3158.4</v>
      </c>
      <c r="N7" s="67">
        <v>3158.4</v>
      </c>
      <c r="O7" s="59">
        <v>3158.4</v>
      </c>
      <c r="P7" s="39">
        <f>SUM(D7:O7)</f>
        <v>37909.80000000001</v>
      </c>
    </row>
    <row r="8" spans="1:17">
      <c r="A8" s="53"/>
      <c r="B8" s="55" t="s">
        <v>126</v>
      </c>
      <c r="C8" s="55"/>
      <c r="D8" s="60">
        <v>5710.56</v>
      </c>
      <c r="E8" s="60">
        <v>1579.33</v>
      </c>
      <c r="F8" s="60">
        <v>5680.82</v>
      </c>
      <c r="G8" s="60">
        <v>2494.65</v>
      </c>
      <c r="H8" s="60">
        <v>1584.65</v>
      </c>
      <c r="I8" s="61">
        <v>9319.14</v>
      </c>
      <c r="J8" s="61">
        <v>2080.86</v>
      </c>
      <c r="K8" s="61">
        <v>2053.66</v>
      </c>
      <c r="L8" s="60">
        <v>2941.53</v>
      </c>
      <c r="M8" s="61">
        <v>1577.75</v>
      </c>
      <c r="N8" s="61">
        <v>3825.39</v>
      </c>
      <c r="O8" s="61">
        <v>7047.29</v>
      </c>
      <c r="P8" s="40">
        <f>SUM(D8:O8)</f>
        <v>45895.63</v>
      </c>
    </row>
    <row r="9" spans="1:17">
      <c r="A9" s="53"/>
      <c r="B9" s="63" t="s">
        <v>131</v>
      </c>
      <c r="C9" s="55"/>
      <c r="D9" s="60"/>
      <c r="E9" s="60"/>
      <c r="F9" s="60"/>
      <c r="G9" s="60"/>
      <c r="H9" s="60"/>
      <c r="I9" s="60"/>
      <c r="J9" s="60"/>
      <c r="L9" s="60"/>
      <c r="M9" s="60"/>
      <c r="N9" s="60"/>
      <c r="O9" s="60"/>
      <c r="P9" s="40">
        <f>SUM(D9:O9)</f>
        <v>0</v>
      </c>
      <c r="Q9" s="66"/>
    </row>
    <row r="10" spans="1:17">
      <c r="A10" s="53" t="s">
        <v>127</v>
      </c>
      <c r="B10" s="52" t="s">
        <v>41</v>
      </c>
      <c r="C10" s="52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40"/>
      <c r="Q10" s="66"/>
    </row>
    <row r="11" spans="1:17">
      <c r="A11" s="53"/>
      <c r="B11" s="55"/>
      <c r="C11" s="52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40"/>
    </row>
    <row r="12" spans="1:17">
      <c r="A12" s="53"/>
      <c r="B12" s="78" t="s">
        <v>142</v>
      </c>
      <c r="C12" s="55"/>
      <c r="D12" s="61"/>
      <c r="E12" s="61"/>
      <c r="F12" s="61"/>
      <c r="G12" s="61"/>
      <c r="H12" s="61"/>
      <c r="I12" s="61"/>
      <c r="J12" s="61">
        <v>11481</v>
      </c>
      <c r="K12" s="61"/>
      <c r="L12" s="61"/>
      <c r="M12" s="61"/>
      <c r="N12" s="61"/>
      <c r="O12" s="61"/>
      <c r="P12" s="40">
        <f>SUM(J12:O12)</f>
        <v>11481</v>
      </c>
    </row>
    <row r="13" spans="1:17">
      <c r="A13" s="50"/>
      <c r="B13" s="65" t="s">
        <v>136</v>
      </c>
      <c r="C13" s="65">
        <v>1.2</v>
      </c>
      <c r="D13" s="61">
        <v>632.04</v>
      </c>
      <c r="E13" s="61">
        <v>632.04</v>
      </c>
      <c r="F13" s="61">
        <v>632.04</v>
      </c>
      <c r="G13" s="61">
        <v>632.04</v>
      </c>
      <c r="H13" s="61">
        <v>632.04</v>
      </c>
      <c r="I13" s="61">
        <v>632.04</v>
      </c>
      <c r="J13" s="61">
        <v>632.04</v>
      </c>
      <c r="K13" s="61">
        <v>632.04</v>
      </c>
      <c r="L13" s="61">
        <v>632.04</v>
      </c>
      <c r="M13" s="61">
        <v>632.04</v>
      </c>
      <c r="N13" s="61">
        <v>632.04</v>
      </c>
      <c r="O13" s="61">
        <v>632.04</v>
      </c>
      <c r="P13" s="40">
        <f>SUM(D13:O13)</f>
        <v>7584.48</v>
      </c>
    </row>
    <row r="14" spans="1:17">
      <c r="A14" s="50"/>
      <c r="B14" s="65" t="s">
        <v>137</v>
      </c>
      <c r="C14" s="65">
        <v>0.8</v>
      </c>
      <c r="D14" s="61">
        <v>421.36</v>
      </c>
      <c r="E14" s="61">
        <v>421.36</v>
      </c>
      <c r="F14" s="61">
        <v>421.36</v>
      </c>
      <c r="G14" s="61">
        <v>421.36</v>
      </c>
      <c r="H14" s="61">
        <v>421.36</v>
      </c>
      <c r="I14" s="61">
        <v>421.36</v>
      </c>
      <c r="J14" s="61">
        <v>421.36</v>
      </c>
      <c r="K14" s="61">
        <v>421.36</v>
      </c>
      <c r="L14" s="61">
        <v>421.36</v>
      </c>
      <c r="M14" s="61">
        <v>421.36</v>
      </c>
      <c r="N14" s="61">
        <v>421.36</v>
      </c>
      <c r="O14" s="61">
        <v>421.36</v>
      </c>
      <c r="P14" s="40">
        <f>SUM(D14:O14)</f>
        <v>5056.32</v>
      </c>
    </row>
    <row r="15" spans="1:17">
      <c r="A15" s="41"/>
      <c r="B15" s="65" t="s">
        <v>138</v>
      </c>
      <c r="C15" s="64">
        <v>0.45</v>
      </c>
      <c r="D15" s="61">
        <f>526.7*0.45</f>
        <v>237.01500000000001</v>
      </c>
      <c r="E15" s="61">
        <f t="shared" ref="E15:O15" si="0">526.7*0.45</f>
        <v>237.01500000000001</v>
      </c>
      <c r="F15" s="61">
        <f t="shared" si="0"/>
        <v>237.01500000000001</v>
      </c>
      <c r="G15" s="61">
        <f t="shared" si="0"/>
        <v>237.01500000000001</v>
      </c>
      <c r="H15" s="61">
        <f t="shared" si="0"/>
        <v>237.01500000000001</v>
      </c>
      <c r="I15" s="61">
        <f t="shared" si="0"/>
        <v>237.01500000000001</v>
      </c>
      <c r="J15" s="61">
        <f t="shared" si="0"/>
        <v>237.01500000000001</v>
      </c>
      <c r="K15" s="61">
        <f t="shared" si="0"/>
        <v>237.01500000000001</v>
      </c>
      <c r="L15" s="61">
        <f t="shared" si="0"/>
        <v>237.01500000000001</v>
      </c>
      <c r="M15" s="61">
        <f t="shared" si="0"/>
        <v>237.01500000000001</v>
      </c>
      <c r="N15" s="61">
        <f t="shared" si="0"/>
        <v>237.01500000000001</v>
      </c>
      <c r="O15" s="61">
        <f t="shared" si="0"/>
        <v>237.01500000000001</v>
      </c>
      <c r="P15" s="40">
        <f>SUM(D15:O15)</f>
        <v>2844.18</v>
      </c>
    </row>
    <row r="16" spans="1:17">
      <c r="A16" s="41"/>
      <c r="B16" s="65" t="s">
        <v>134</v>
      </c>
      <c r="C16" s="56"/>
      <c r="D16" s="61">
        <v>650</v>
      </c>
      <c r="E16" s="61">
        <v>650</v>
      </c>
      <c r="F16" s="61">
        <v>650</v>
      </c>
      <c r="G16" s="61">
        <v>650</v>
      </c>
      <c r="H16" s="61">
        <v>650</v>
      </c>
      <c r="I16" s="61">
        <v>650</v>
      </c>
      <c r="J16" s="61">
        <v>650</v>
      </c>
      <c r="K16" s="61">
        <v>1621.98</v>
      </c>
      <c r="L16" s="61">
        <v>650</v>
      </c>
      <c r="M16" s="61">
        <v>650</v>
      </c>
      <c r="N16" s="61">
        <v>650</v>
      </c>
      <c r="O16" s="61">
        <v>650</v>
      </c>
      <c r="P16" s="40">
        <f>SUM(D16:O16)</f>
        <v>8771.98</v>
      </c>
    </row>
    <row r="17" spans="1:16">
      <c r="A17" s="70"/>
      <c r="B17" s="71" t="s">
        <v>132</v>
      </c>
      <c r="C17" s="72"/>
      <c r="D17" s="73"/>
      <c r="E17" s="73"/>
      <c r="F17" s="73"/>
      <c r="G17" s="73"/>
      <c r="H17" s="73">
        <v>735.9</v>
      </c>
      <c r="I17" s="73">
        <v>5059</v>
      </c>
      <c r="J17" s="73"/>
      <c r="K17" s="73"/>
      <c r="L17" s="73"/>
      <c r="M17" s="73">
        <v>3151</v>
      </c>
      <c r="N17" s="73"/>
      <c r="O17" s="73"/>
      <c r="P17" s="74">
        <f>SUM(D17:O17)</f>
        <v>8945.9</v>
      </c>
    </row>
    <row r="18" spans="1:16">
      <c r="A18" s="43"/>
      <c r="B18" s="55" t="s">
        <v>133</v>
      </c>
      <c r="C18" s="55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>
        <f>SUM(P12:P17)</f>
        <v>44683.86</v>
      </c>
    </row>
    <row r="19" spans="1:16">
      <c r="A19" s="43"/>
      <c r="B19" s="52"/>
      <c r="C19" s="52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</row>
    <row r="20" spans="1:16">
      <c r="A20" s="43"/>
      <c r="B20" s="68" t="s">
        <v>128</v>
      </c>
      <c r="C20" s="68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>
        <f>C6+P7-P18</f>
        <v>5655.9400000000096</v>
      </c>
    </row>
    <row r="21" spans="1:16">
      <c r="P21" s="66"/>
    </row>
    <row r="23" spans="1:16">
      <c r="A23" s="69"/>
      <c r="B23" s="54" t="s">
        <v>129</v>
      </c>
      <c r="C23" s="54"/>
      <c r="D23" s="75"/>
      <c r="E23" s="75"/>
      <c r="F23" s="75"/>
      <c r="G23" s="76"/>
      <c r="H23" s="76"/>
      <c r="I23" s="76"/>
      <c r="J23" s="49"/>
      <c r="K23" s="49"/>
      <c r="L23" s="82" t="s">
        <v>130</v>
      </c>
      <c r="M23" s="82"/>
      <c r="N23" s="82"/>
      <c r="O23" s="49"/>
      <c r="P23" s="49"/>
    </row>
    <row r="24" spans="1:16">
      <c r="A24" s="69"/>
      <c r="B24" s="69"/>
      <c r="C24" s="69"/>
    </row>
    <row r="25" spans="1:16">
      <c r="A25" s="69"/>
      <c r="B25" s="58" t="s">
        <v>139</v>
      </c>
      <c r="D25" s="77"/>
      <c r="E25" s="77"/>
      <c r="F25" s="77"/>
      <c r="G25" s="77"/>
      <c r="H25" s="77"/>
      <c r="I25" s="77"/>
    </row>
    <row r="26" spans="1:16">
      <c r="A26" s="69"/>
    </row>
    <row r="59" spans="2:4">
      <c r="B59" s="69"/>
      <c r="C59" s="69"/>
      <c r="D59" s="69"/>
    </row>
    <row r="60" spans="2:4">
      <c r="B60" s="69"/>
      <c r="C60" s="69"/>
      <c r="D60" s="69"/>
    </row>
    <row r="61" spans="2:4">
      <c r="B61" s="69"/>
      <c r="C61" s="69"/>
      <c r="D61" s="69"/>
    </row>
  </sheetData>
  <mergeCells count="4">
    <mergeCell ref="A1:P1"/>
    <mergeCell ref="A2:P2"/>
    <mergeCell ref="A3:P3"/>
    <mergeCell ref="L23:N23"/>
  </mergeCells>
  <phoneticPr fontId="0" type="noConversion"/>
  <pageMargins left="0.75" right="0.75" top="1" bottom="1" header="0.5" footer="0.5"/>
  <pageSetup paperSize="9" orientation="landscape" verticalDpi="200" r:id="rId1"/>
  <headerFooter alignWithMargins="0"/>
  <ignoredErrors>
    <ignoredError sqref="A10" numberStoredAsText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#REF!</f>
        <v>#REF!</v>
      </c>
    </row>
    <row r="9" spans="1:5">
      <c r="A9" s="6"/>
      <c r="B9" s="3" t="s">
        <v>40</v>
      </c>
      <c r="C9" s="15" t="e">
        <f>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#REF!</f>
        <v>#REF!</v>
      </c>
    </row>
    <row r="14" spans="1:5">
      <c r="A14" s="6"/>
      <c r="B14" s="3" t="s">
        <v>39</v>
      </c>
      <c r="C14" s="15" t="e">
        <f>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#REF!</f>
        <v>#REF!</v>
      </c>
    </row>
    <row r="21" spans="1:3">
      <c r="A21" s="6"/>
      <c r="B21" s="23" t="s">
        <v>61</v>
      </c>
      <c r="C21" s="26" t="e">
        <f>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#REF!</f>
        <v>#REF!</v>
      </c>
    </row>
    <row r="27" spans="1:3">
      <c r="A27" s="6"/>
      <c r="B27" s="3" t="s">
        <v>23</v>
      </c>
      <c r="C27" s="16" t="e">
        <f>#REF!</f>
        <v>#REF!</v>
      </c>
    </row>
    <row r="28" spans="1:3">
      <c r="A28" s="6"/>
      <c r="B28" s="3" t="s">
        <v>50</v>
      </c>
      <c r="C28" s="16" t="e">
        <f>#REF!</f>
        <v>#REF!</v>
      </c>
    </row>
    <row r="29" spans="1:3">
      <c r="A29" s="6"/>
      <c r="B29" s="3" t="s">
        <v>49</v>
      </c>
      <c r="C29" s="16" t="e">
        <f>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#REF!</f>
        <v>#REF!</v>
      </c>
    </row>
    <row r="43" spans="1:3">
      <c r="A43" s="7"/>
      <c r="B43" s="1" t="s">
        <v>38</v>
      </c>
      <c r="C43" s="15" t="e">
        <f>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#REF!</f>
        <v>#REF!</v>
      </c>
    </row>
    <row r="46" spans="1:3">
      <c r="A46" s="7"/>
      <c r="B46" s="1" t="s">
        <v>4</v>
      </c>
      <c r="C46" s="15" t="e">
        <f>#REF!</f>
        <v>#REF!</v>
      </c>
    </row>
    <row r="47" spans="1:3">
      <c r="A47" s="7"/>
      <c r="B47" s="1" t="s">
        <v>54</v>
      </c>
      <c r="C47" s="15" t="e">
        <f>#REF!</f>
        <v>#REF!</v>
      </c>
    </row>
    <row r="48" spans="1:3">
      <c r="A48" s="7"/>
      <c r="B48" s="1" t="s">
        <v>55</v>
      </c>
      <c r="C48" s="15" t="e">
        <f>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124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42" t="s">
        <v>22</v>
      </c>
      <c r="C145" s="44">
        <v>164630</v>
      </c>
    </row>
    <row r="146" spans="1:3">
      <c r="A146" s="6"/>
      <c r="B146" s="47" t="s">
        <v>23</v>
      </c>
      <c r="C146" s="48">
        <v>40033</v>
      </c>
    </row>
    <row r="147" spans="1:3">
      <c r="A147" s="6"/>
      <c r="B147" s="47" t="s">
        <v>50</v>
      </c>
      <c r="C147" s="48">
        <v>4602</v>
      </c>
    </row>
    <row r="148" spans="1:3">
      <c r="A148" s="6"/>
      <c r="B148" s="47" t="s">
        <v>49</v>
      </c>
      <c r="C148" s="48">
        <v>2286</v>
      </c>
    </row>
    <row r="149" spans="1:3">
      <c r="A149" s="6"/>
      <c r="B149" s="47" t="s">
        <v>24</v>
      </c>
      <c r="C149" s="48">
        <v>0</v>
      </c>
    </row>
    <row r="150" spans="1:3">
      <c r="A150" s="6"/>
      <c r="B150" s="47" t="s">
        <v>105</v>
      </c>
      <c r="C150" s="48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6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6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Лист4</vt:lpstr>
      <vt:lpstr>Лист6</vt:lpstr>
      <vt:lpstr>Лист5</vt:lpstr>
      <vt:lpstr>Лист8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2013-04-23T02:21:35Z</cp:lastPrinted>
  <dcterms:created xsi:type="dcterms:W3CDTF">1996-10-08T23:32:33Z</dcterms:created>
  <dcterms:modified xsi:type="dcterms:W3CDTF">2013-12-30T08:36:04Z</dcterms:modified>
</cp:coreProperties>
</file>