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definedNames>
    <definedName name="_xlnm.Print_Area" localSheetId="3">Лист8!$A$1:$P$30</definedName>
  </definedNames>
  <calcPr calcId="124519"/>
</workbook>
</file>

<file path=xl/calcChain.xml><?xml version="1.0" encoding="utf-8"?>
<calcChain xmlns="http://schemas.openxmlformats.org/spreadsheetml/2006/main">
  <c r="P21" i="8"/>
  <c r="P20"/>
  <c r="G10" l="1"/>
  <c r="H10"/>
  <c r="I10"/>
  <c r="J10"/>
  <c r="K10"/>
  <c r="L10"/>
  <c r="M10"/>
  <c r="N10"/>
  <c r="O10"/>
  <c r="D10"/>
  <c r="E10"/>
  <c r="F10"/>
  <c r="P14" l="1"/>
  <c r="P9"/>
  <c r="P19"/>
  <c r="P8"/>
  <c r="P18"/>
  <c r="P17"/>
  <c r="P16"/>
  <c r="P11"/>
  <c r="C171" i="2"/>
  <c r="C158"/>
  <c r="C174" s="1"/>
  <c r="C139"/>
  <c r="C173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D23"/>
  <c r="O24"/>
  <c r="D25"/>
  <c r="E25" s="1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G22" s="1"/>
  <c r="G24" s="1"/>
  <c r="E22"/>
  <c r="F22"/>
  <c r="F54" s="1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E54"/>
  <c r="G55"/>
  <c r="E56"/>
  <c r="G8"/>
  <c r="C50" i="2"/>
  <c r="C52"/>
  <c r="C55" s="1"/>
  <c r="P10" i="8" l="1"/>
  <c r="P12" s="1"/>
  <c r="D27" i="5"/>
  <c r="O22"/>
  <c r="C115" i="2"/>
  <c r="D54" i="6"/>
  <c r="D56" s="1"/>
  <c r="G43"/>
  <c r="O21" i="5"/>
  <c r="D28"/>
  <c r="G54" i="6"/>
  <c r="C56"/>
  <c r="G56" s="1"/>
  <c r="E23" i="5"/>
  <c r="P15" i="8"/>
  <c r="P22" s="1"/>
  <c r="C56" i="2"/>
  <c r="E27" i="5" l="1"/>
  <c r="F23"/>
  <c r="E28"/>
  <c r="P24" i="8"/>
  <c r="F27" i="5" l="1"/>
  <c r="G23"/>
  <c r="F28" l="1"/>
  <c r="H23"/>
  <c r="G27"/>
  <c r="H27" l="1"/>
  <c r="I23"/>
  <c r="G28"/>
  <c r="H28" s="1"/>
  <c r="J23" l="1"/>
  <c r="I27"/>
  <c r="I28" s="1"/>
  <c r="J27" l="1"/>
  <c r="J28" s="1"/>
  <c r="K23"/>
  <c r="L23" l="1"/>
  <c r="K27"/>
  <c r="K28" s="1"/>
  <c r="L27" l="1"/>
  <c r="L28" s="1"/>
  <c r="M23"/>
  <c r="N23" l="1"/>
  <c r="N27" s="1"/>
  <c r="M27"/>
  <c r="M28" s="1"/>
  <c r="N28" l="1"/>
  <c r="O27"/>
</calcChain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<sst xmlns="http://schemas.openxmlformats.org/spreadsheetml/2006/main" count="384" uniqueCount="148">
  <si>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</si>
  <si>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</si>
  <si>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</si>
  <si>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</si>
  <si>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</si>
  <si>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</si>
  <si>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</si>
  <si>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</si>
  <si>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</si>
  <si>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</si>
  <si>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</si>
  <si>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</si>
  <si>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</si>
  <si>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</si>
  <si>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</si>
  <si>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</si>
  <si>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</si>
  <si>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</si>
  <si>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</si>
  <si>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</si>
  <si>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</si>
  <si>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</si>
  <si>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</si>
  <si>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</si>
  <si>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</si>
  <si>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</si>
  <si>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</si>
  <si>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</si>
  <si>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</si>
  <si>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</si>
  <si>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</si>
  <si>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</si>
  <si>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</si>
  <si>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</si>
  <si>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</si>
  <si>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</si>
  <si>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</si>
  <si>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</si>
  <si>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</si>
  <si>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</si>
  <si>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</si>
  <si>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</si>
  <si>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</si>
  <si>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</si>
  <si>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</si>
  <si>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</si>
  <si>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</si>
  <si>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</si>
  <si>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</si>
  <si>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</si>
  <si>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</si>
  <si>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</si>
  <si>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</si>
  <si>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</si>
  <si>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</si>
  <si>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</si>
  <si>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</si>
  <si>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</si>
  <si>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</si>
  <si>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</si>
  <si>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</si>
  <si>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</si>
  <si>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</si>
  <si>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</si>
  <si>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</si>
  <si>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</si>
  <si>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</si>
  <si>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</si>
  <si>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</si>
  <si>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</si>
  <si>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</si>
  <si>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</si>
  <si>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</si>
  <si>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</si>
  <si>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</si>
  <si>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</si>
  <si>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</si>
  <si>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</si>
  <si>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</si>
  <si>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</si>
  <si>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</si>
  <si>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</si>
  <si>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</si>
  <si>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</si>
  <si>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</si>
  <si>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</si>
  <si>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</si>
  <si>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</si>
  <si>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</si>
  <si>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</si>
  <si>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</si>
  <si>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</si>
  <si>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</si>
  <si>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</si>
  <si>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</si>
  <si>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</si>
  <si>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</si>
  <si>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</si>
  <si>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</si>
  <si>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</si>
  <si>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</si>
  <si>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</si>
  <si>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</si>
  <si>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</si>
  <si>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</si>
  <si>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</si>
  <si>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</si>
  <si>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</si>
  <si>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</si>
  <si>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</si>
  <si>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</si>
  <si>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</si>
  <si>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</si>
  <si>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</si>
  <si>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</si>
  <si>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</si>
  <si>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</si>
  <si>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</si>
  <si>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</si>
  <si>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</si>
  <si>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</si>
  <si>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</si>
  <si>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</si>
  <si>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</si>
  <si>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</si>
  <si>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</si>
  <si>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>1.2</t>
  </si>
  <si>
    <t xml:space="preserve"> оплачено (собственниками):</t>
  </si>
  <si>
    <t>2</t>
  </si>
  <si>
    <t>Директор ООО "Сервис - Лайн"</t>
  </si>
  <si>
    <t>Логашева Т.В.</t>
  </si>
  <si>
    <t>Текущий ремонт (подряды)</t>
  </si>
  <si>
    <t>Приборы учета</t>
  </si>
  <si>
    <t>Обработка подвалов</t>
  </si>
  <si>
    <t>Обслуживание жилого фонда</t>
  </si>
  <si>
    <t>Тех.обслуживание совм.имущ.</t>
  </si>
  <si>
    <t>площадь по л.с.-3464,9</t>
  </si>
  <si>
    <t>аварийно-диспетчерская служба</t>
  </si>
  <si>
    <t xml:space="preserve">представитель </t>
  </si>
  <si>
    <t>собственников</t>
  </si>
  <si>
    <t>Уборка двора</t>
  </si>
  <si>
    <t>Всего начислено</t>
  </si>
  <si>
    <t>№ 17-а ул. Тихонова за 2013 год</t>
  </si>
  <si>
    <t>цена по статьям доход-расход</t>
  </si>
  <si>
    <t>всего расходов</t>
  </si>
  <si>
    <t>итого по дому</t>
  </si>
  <si>
    <t>поверка приборов учета</t>
  </si>
  <si>
    <t>Долг 2012г.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</si>
</sst>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</font>
    <font>
      <b/>
      <sz val="11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18" fillId="0" borderId="1" xfId="0" applyFont="1" applyFill="1" applyBorder="1" applyAlignment="1"/>
    <xf numFmtId="0" fontId="0" fillId="0" borderId="0" xfId="0" applyFill="1"/>
    <xf numFmtId="1" fontId="18" fillId="0" borderId="1" xfId="0" applyNumberFormat="1" applyFont="1" applyFill="1" applyBorder="1" applyAlignment="1"/>
    <xf numFmtId="1" fontId="18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3" fillId="0" borderId="1" xfId="0" applyFont="1" applyFill="1" applyBorder="1"/>
    <xf numFmtId="49" fontId="13" fillId="0" borderId="3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/>
    </xf>
    <xf numFmtId="1" fontId="18" fillId="0" borderId="3" xfId="0" applyNumberFormat="1" applyFont="1" applyFill="1" applyBorder="1"/>
    <xf numFmtId="1" fontId="3" fillId="0" borderId="3" xfId="0" applyNumberFormat="1" applyFont="1" applyFill="1" applyBorder="1"/>
    <xf numFmtId="0" fontId="17" fillId="0" borderId="3" xfId="0" applyFont="1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0" fontId="13" fillId="0" borderId="1" xfId="0" applyFont="1" applyFill="1" applyBorder="1"/>
    <xf numFmtId="1" fontId="0" fillId="0" borderId="0" xfId="0" applyNumberFormat="1" applyFill="1"/>
    <xf numFmtId="0" fontId="15" fillId="0" borderId="0" xfId="0" applyFont="1" applyFill="1"/>
    <xf numFmtId="1" fontId="20" fillId="0" borderId="1" xfId="0" applyNumberFormat="1" applyFont="1" applyFill="1" applyBorder="1"/>
    <xf numFmtId="0" fontId="13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right"/>
    </xf>
    <xf numFmtId="0" fontId="0" fillId="0" borderId="1" xfId="0" applyFill="1" applyBorder="1"/>
    <xf numFmtId="49" fontId="13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left"/>
    </xf>
    <xf numFmtId="1" fontId="18" fillId="0" borderId="4" xfId="0" applyNumberFormat="1" applyFont="1" applyFill="1" applyBorder="1"/>
    <xf numFmtId="1" fontId="18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/>
    <xf numFmtId="0" fontId="0" fillId="0" borderId="5" xfId="0" applyFill="1" applyBorder="1"/>
    <xf numFmtId="0" fontId="17" fillId="0" borderId="1" xfId="0" applyFont="1" applyFill="1" applyBorder="1" applyAlignment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left"/>
    </xf>
    <xf numFmtId="1" fontId="18" fillId="0" borderId="2" xfId="0" applyNumberFormat="1" applyFont="1" applyFill="1" applyBorder="1" applyAlignment="1"/>
    <xf numFmtId="1" fontId="18" fillId="0" borderId="2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horizontal="left"/>
    </xf>
    <xf numFmtId="1" fontId="3" fillId="0" borderId="2" xfId="0" applyNumberFormat="1" applyFont="1" applyFill="1" applyBorder="1" applyAlignment="1"/>
    <xf numFmtId="0" fontId="17" fillId="0" borderId="1" xfId="0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0" fontId="17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18" fillId="3" borderId="1" xfId="0" applyFont="1" applyFill="1" applyBorder="1"/>
    <xf numFmtId="1" fontId="18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0" fontId="18" fillId="4" borderId="1" xfId="0" applyFont="1" applyFill="1" applyBorder="1"/>
    <xf numFmtId="1" fontId="18" fillId="4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101" t="s">
        <v>92</v>
      </c>
      <c r="C1" s="101"/>
      <c r="D1" s="101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101" t="s">
        <v>92</v>
      </c>
      <c r="C38" s="101"/>
      <c r="D38" s="101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102" t="s">
        <v>0</v>
      </c>
      <c r="B1" s="102"/>
      <c r="C1" s="102"/>
      <c r="D1" s="102"/>
      <c r="E1" s="102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3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3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3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3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3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3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3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3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3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3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3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3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3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3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3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3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3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3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3"/>
    </row>
    <row r="27" spans="1:7">
      <c r="A27" s="2"/>
      <c r="B27" s="3"/>
      <c r="C27" s="10"/>
      <c r="D27" s="10"/>
      <c r="E27" s="10"/>
      <c r="F27" s="10"/>
      <c r="G27" s="43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3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3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3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3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3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3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3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3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3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3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3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3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3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3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3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3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3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3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3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3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3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3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3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3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3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3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3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3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3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102" t="s">
        <v>0</v>
      </c>
      <c r="B1" s="102"/>
      <c r="C1" s="102"/>
      <c r="D1" s="102"/>
      <c r="E1" s="102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D38" sqref="D38"/>
    </sheetView>
  </sheetViews>
  <sheetFormatPr defaultColWidth="9.140625" defaultRowHeight="12.75"/>
  <cols>
    <col min="1" max="1" width="4.5703125" style="56" customWidth="1"/>
    <col min="2" max="2" width="28.5703125" style="56" customWidth="1"/>
    <col min="3" max="3" width="8.28515625" style="56" bestFit="1" customWidth="1"/>
    <col min="4" max="4" width="7.140625" style="56" customWidth="1"/>
    <col min="5" max="5" width="6.42578125" style="56" customWidth="1"/>
    <col min="6" max="7" width="6.140625" style="56" customWidth="1"/>
    <col min="8" max="8" width="6.42578125" style="56" customWidth="1"/>
    <col min="9" max="9" width="6.140625" style="56" customWidth="1"/>
    <col min="10" max="10" width="6.42578125" style="56" customWidth="1"/>
    <col min="11" max="11" width="6.28515625" style="56" customWidth="1"/>
    <col min="12" max="12" width="6.85546875" style="56" customWidth="1"/>
    <col min="13" max="13" width="6" style="56" customWidth="1"/>
    <col min="14" max="14" width="5.7109375" style="56" customWidth="1"/>
    <col min="15" max="15" width="7.140625" style="56" customWidth="1"/>
    <col min="16" max="16" width="8.28515625" style="56" customWidth="1"/>
    <col min="17" max="16384" width="9.140625" style="56"/>
  </cols>
  <sheetData>
    <row r="1" spans="1:16" ht="18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>
      <c r="A3" s="104" t="s">
        <v>125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</row>
    <row r="4" spans="1:16">
      <c r="A4" s="104" t="s">
        <v>142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</row>
    <row r="5" spans="1:16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 t="s">
        <v>136</v>
      </c>
      <c r="N5" s="47"/>
      <c r="O5" s="47"/>
      <c r="P5" s="47"/>
    </row>
    <row r="6" spans="1:16" ht="45">
      <c r="A6" s="48"/>
      <c r="B6" s="48" t="s">
        <v>5</v>
      </c>
      <c r="C6" s="94" t="s">
        <v>143</v>
      </c>
      <c r="D6" s="49" t="s">
        <v>108</v>
      </c>
      <c r="E6" s="49" t="s">
        <v>31</v>
      </c>
      <c r="F6" s="49" t="s">
        <v>32</v>
      </c>
      <c r="G6" s="49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49" t="s">
        <v>26</v>
      </c>
      <c r="M6" s="49" t="s">
        <v>27</v>
      </c>
      <c r="N6" s="49" t="s">
        <v>28</v>
      </c>
      <c r="O6" s="49" t="s">
        <v>107</v>
      </c>
      <c r="P6" s="48" t="s">
        <v>25</v>
      </c>
    </row>
    <row r="7" spans="1:16">
      <c r="A7" s="48" t="s">
        <v>1</v>
      </c>
      <c r="B7" s="50" t="s">
        <v>59</v>
      </c>
      <c r="C7" s="59"/>
      <c r="D7" s="74"/>
      <c r="E7" s="49"/>
      <c r="F7" s="49"/>
      <c r="G7" s="49"/>
      <c r="H7" s="55"/>
      <c r="I7" s="55"/>
      <c r="J7" s="55"/>
      <c r="K7" s="55"/>
      <c r="L7" s="55"/>
      <c r="M7" s="55"/>
      <c r="N7" s="55"/>
      <c r="O7" s="55"/>
      <c r="P7" s="38"/>
    </row>
    <row r="8" spans="1:16">
      <c r="A8" s="51" t="s">
        <v>43</v>
      </c>
      <c r="B8" s="53" t="s">
        <v>7</v>
      </c>
      <c r="C8" s="53">
        <v>6.77</v>
      </c>
      <c r="D8" s="57">
        <v>22931</v>
      </c>
      <c r="E8" s="57">
        <v>22931.8</v>
      </c>
      <c r="F8" s="57">
        <v>23457</v>
      </c>
      <c r="G8" s="57">
        <v>23457</v>
      </c>
      <c r="H8" s="57">
        <v>23457.41</v>
      </c>
      <c r="I8" s="57">
        <v>23457.41</v>
      </c>
      <c r="J8" s="57">
        <v>23457.41</v>
      </c>
      <c r="K8" s="57">
        <v>23457.41</v>
      </c>
      <c r="L8" s="58">
        <v>23457.41</v>
      </c>
      <c r="M8" s="58">
        <v>23457.41</v>
      </c>
      <c r="N8" s="58">
        <v>23457.41</v>
      </c>
      <c r="O8" s="58">
        <v>23457.41</v>
      </c>
      <c r="P8" s="38">
        <f>SUM(D8:O8)</f>
        <v>280436.08</v>
      </c>
    </row>
    <row r="9" spans="1:16">
      <c r="A9" s="85"/>
      <c r="B9" s="89" t="s">
        <v>140</v>
      </c>
      <c r="C9" s="86">
        <v>1.62</v>
      </c>
      <c r="D9" s="87">
        <v>5613</v>
      </c>
      <c r="E9" s="87">
        <v>5613.38</v>
      </c>
      <c r="F9" s="87">
        <v>5613.1</v>
      </c>
      <c r="G9" s="87">
        <v>5613.1</v>
      </c>
      <c r="H9" s="87">
        <v>5613.1</v>
      </c>
      <c r="I9" s="87">
        <v>5613.1</v>
      </c>
      <c r="J9" s="87">
        <v>5613.1</v>
      </c>
      <c r="K9" s="87">
        <v>5613.1</v>
      </c>
      <c r="L9" s="87">
        <v>5613.1</v>
      </c>
      <c r="M9" s="87">
        <v>5613.1</v>
      </c>
      <c r="N9" s="88">
        <v>5613.1</v>
      </c>
      <c r="O9" s="88">
        <v>5613.1</v>
      </c>
      <c r="P9" s="38">
        <f>SUM(D9:O9)</f>
        <v>67357.37999999999</v>
      </c>
    </row>
    <row r="10" spans="1:16">
      <c r="A10" s="85"/>
      <c r="B10" s="89" t="s">
        <v>141</v>
      </c>
      <c r="C10" s="86"/>
      <c r="D10" s="87">
        <f>SUM(D8:D9)</f>
        <v>28544</v>
      </c>
      <c r="E10" s="87">
        <f>SUM(E8:E9)</f>
        <v>28545.18</v>
      </c>
      <c r="F10" s="87">
        <f>SUM(F8:F9)</f>
        <v>29070.1</v>
      </c>
      <c r="G10" s="87">
        <f t="shared" ref="G10:O10" si="0">SUM(G8:G9)</f>
        <v>29070.1</v>
      </c>
      <c r="H10" s="87">
        <f t="shared" si="0"/>
        <v>29070.510000000002</v>
      </c>
      <c r="I10" s="87">
        <f t="shared" si="0"/>
        <v>29070.510000000002</v>
      </c>
      <c r="J10" s="87">
        <f t="shared" si="0"/>
        <v>29070.510000000002</v>
      </c>
      <c r="K10" s="87">
        <f t="shared" si="0"/>
        <v>29070.510000000002</v>
      </c>
      <c r="L10" s="87">
        <f t="shared" si="0"/>
        <v>29070.510000000002</v>
      </c>
      <c r="M10" s="87">
        <f t="shared" si="0"/>
        <v>29070.510000000002</v>
      </c>
      <c r="N10" s="87">
        <f>SUM(N8:N9)</f>
        <v>29070.510000000002</v>
      </c>
      <c r="O10" s="87">
        <f t="shared" si="0"/>
        <v>29070.510000000002</v>
      </c>
      <c r="P10" s="90">
        <f>SUM(P8:P9)</f>
        <v>347793.46</v>
      </c>
    </row>
    <row r="11" spans="1:16" ht="13.5" thickBot="1">
      <c r="A11" s="75" t="s">
        <v>126</v>
      </c>
      <c r="B11" s="76" t="s">
        <v>127</v>
      </c>
      <c r="C11" s="76"/>
      <c r="D11" s="77">
        <v>27661</v>
      </c>
      <c r="E11" s="77">
        <v>23578</v>
      </c>
      <c r="F11" s="77">
        <v>28131</v>
      </c>
      <c r="G11" s="77">
        <v>28920.57</v>
      </c>
      <c r="H11" s="77">
        <v>26200.65</v>
      </c>
      <c r="I11" s="78">
        <v>27463.61</v>
      </c>
      <c r="J11" s="78">
        <v>26334.799999999999</v>
      </c>
      <c r="K11" s="78">
        <v>27100.400000000001</v>
      </c>
      <c r="L11" s="78">
        <v>28748.37</v>
      </c>
      <c r="M11" s="78">
        <v>32015.26</v>
      </c>
      <c r="N11" s="78">
        <v>23876.93</v>
      </c>
      <c r="O11" s="78">
        <v>31661.33</v>
      </c>
      <c r="P11" s="79">
        <f>SUM(D11:O11)</f>
        <v>331691.92</v>
      </c>
    </row>
    <row r="12" spans="1:16">
      <c r="A12" s="62"/>
      <c r="B12" s="66" t="s">
        <v>147</v>
      </c>
      <c r="C12" s="63">
        <v>76276</v>
      </c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5">
        <f>P10-P11</f>
        <v>16101.540000000037</v>
      </c>
    </row>
    <row r="13" spans="1:16">
      <c r="A13" s="51" t="s">
        <v>128</v>
      </c>
      <c r="B13" s="50" t="s">
        <v>41</v>
      </c>
      <c r="C13" s="50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39"/>
    </row>
    <row r="14" spans="1:16" s="93" customFormat="1">
      <c r="A14" s="92"/>
      <c r="B14" s="91" t="s">
        <v>140</v>
      </c>
      <c r="C14" s="84">
        <v>1.62</v>
      </c>
      <c r="D14" s="60">
        <v>5613</v>
      </c>
      <c r="E14" s="60">
        <v>5613</v>
      </c>
      <c r="F14" s="60">
        <v>5613</v>
      </c>
      <c r="G14" s="60">
        <v>5613</v>
      </c>
      <c r="H14" s="60">
        <v>5613</v>
      </c>
      <c r="I14" s="60">
        <v>5613</v>
      </c>
      <c r="J14" s="60">
        <v>5613</v>
      </c>
      <c r="K14" s="60">
        <v>5613</v>
      </c>
      <c r="L14" s="60">
        <v>5613</v>
      </c>
      <c r="M14" s="60">
        <v>5613</v>
      </c>
      <c r="N14" s="60">
        <v>5613</v>
      </c>
      <c r="O14" s="60">
        <v>5613</v>
      </c>
      <c r="P14" s="39">
        <f t="shared" ref="P14:P19" si="1">SUM(D14:O14)</f>
        <v>67356</v>
      </c>
    </row>
    <row r="15" spans="1:16">
      <c r="A15" s="51"/>
      <c r="B15" s="60" t="s">
        <v>134</v>
      </c>
      <c r="C15" s="84">
        <v>1.2</v>
      </c>
      <c r="D15" s="58">
        <v>4158</v>
      </c>
      <c r="E15" s="58">
        <v>4158</v>
      </c>
      <c r="F15" s="58">
        <v>4158</v>
      </c>
      <c r="G15" s="58">
        <v>4158</v>
      </c>
      <c r="H15" s="58">
        <v>4158</v>
      </c>
      <c r="I15" s="58">
        <v>4158</v>
      </c>
      <c r="J15" s="58">
        <v>4158</v>
      </c>
      <c r="K15" s="58">
        <v>4158</v>
      </c>
      <c r="L15" s="58">
        <v>4158</v>
      </c>
      <c r="M15" s="58">
        <v>4158</v>
      </c>
      <c r="N15" s="58">
        <v>4158</v>
      </c>
      <c r="O15" s="58">
        <v>4158</v>
      </c>
      <c r="P15" s="39">
        <f t="shared" si="1"/>
        <v>49896</v>
      </c>
    </row>
    <row r="16" spans="1:16">
      <c r="A16" s="51"/>
      <c r="B16" s="60" t="s">
        <v>135</v>
      </c>
      <c r="C16" s="84">
        <v>1.3</v>
      </c>
      <c r="D16" s="80">
        <v>4504</v>
      </c>
      <c r="E16" s="80">
        <v>4504</v>
      </c>
      <c r="F16" s="80">
        <v>4504</v>
      </c>
      <c r="G16" s="80">
        <v>4504</v>
      </c>
      <c r="H16" s="80">
        <v>4504</v>
      </c>
      <c r="I16" s="80">
        <v>4504</v>
      </c>
      <c r="J16" s="80">
        <v>4504</v>
      </c>
      <c r="K16" s="80">
        <v>4504</v>
      </c>
      <c r="L16" s="80">
        <v>4504</v>
      </c>
      <c r="M16" s="80">
        <v>4504</v>
      </c>
      <c r="N16" s="80">
        <v>4504</v>
      </c>
      <c r="O16" s="80">
        <v>4504</v>
      </c>
      <c r="P16" s="39">
        <f t="shared" si="1"/>
        <v>54048</v>
      </c>
    </row>
    <row r="17" spans="1:16">
      <c r="A17" s="48"/>
      <c r="B17" s="60" t="s">
        <v>132</v>
      </c>
      <c r="C17" s="73">
        <v>0.36</v>
      </c>
      <c r="D17" s="58">
        <v>1250</v>
      </c>
      <c r="E17" s="58">
        <v>1250</v>
      </c>
      <c r="F17" s="58">
        <v>1250</v>
      </c>
      <c r="G17" s="58">
        <v>1250</v>
      </c>
      <c r="H17" s="58">
        <v>1250</v>
      </c>
      <c r="I17" s="58">
        <v>1250</v>
      </c>
      <c r="J17" s="58">
        <v>1250</v>
      </c>
      <c r="K17" s="58">
        <v>1250</v>
      </c>
      <c r="L17" s="58">
        <v>1250</v>
      </c>
      <c r="M17" s="58">
        <v>1250</v>
      </c>
      <c r="N17" s="58">
        <v>1250</v>
      </c>
      <c r="O17" s="58">
        <v>1250</v>
      </c>
      <c r="P17" s="39">
        <f t="shared" si="1"/>
        <v>15000</v>
      </c>
    </row>
    <row r="18" spans="1:16">
      <c r="A18" s="48"/>
      <c r="B18" s="60" t="s">
        <v>137</v>
      </c>
      <c r="C18" s="84">
        <v>0.9</v>
      </c>
      <c r="D18" s="58">
        <v>3118</v>
      </c>
      <c r="E18" s="58">
        <v>3118</v>
      </c>
      <c r="F18" s="58">
        <v>3118</v>
      </c>
      <c r="G18" s="58">
        <v>3118</v>
      </c>
      <c r="H18" s="58">
        <v>3118</v>
      </c>
      <c r="I18" s="58">
        <v>3118</v>
      </c>
      <c r="J18" s="58">
        <v>3118</v>
      </c>
      <c r="K18" s="58">
        <v>3118</v>
      </c>
      <c r="L18" s="58">
        <v>3118</v>
      </c>
      <c r="M18" s="58">
        <v>3118</v>
      </c>
      <c r="N18" s="58">
        <v>3118</v>
      </c>
      <c r="O18" s="58">
        <v>3118</v>
      </c>
      <c r="P18" s="39">
        <f t="shared" si="1"/>
        <v>37416</v>
      </c>
    </row>
    <row r="19" spans="1:16">
      <c r="A19" s="48"/>
      <c r="B19" s="60" t="s">
        <v>133</v>
      </c>
      <c r="C19" s="54">
        <v>0.03</v>
      </c>
      <c r="D19" s="58">
        <v>337.5</v>
      </c>
      <c r="E19" s="58"/>
      <c r="F19" s="58"/>
      <c r="G19" s="58">
        <v>472.5</v>
      </c>
      <c r="H19" s="58"/>
      <c r="I19" s="58">
        <v>337.5</v>
      </c>
      <c r="J19" s="58"/>
      <c r="K19" s="58"/>
      <c r="L19" s="58"/>
      <c r="M19" s="58">
        <v>472.5</v>
      </c>
      <c r="N19" s="58"/>
      <c r="O19" s="58"/>
      <c r="P19" s="39">
        <f t="shared" si="1"/>
        <v>1620</v>
      </c>
    </row>
    <row r="20" spans="1:16">
      <c r="A20" s="40"/>
      <c r="B20" s="61" t="s">
        <v>131</v>
      </c>
      <c r="C20" s="95">
        <v>2.98</v>
      </c>
      <c r="D20" s="96"/>
      <c r="E20" s="96">
        <v>9536.6</v>
      </c>
      <c r="F20" s="96">
        <v>8294.9</v>
      </c>
      <c r="G20" s="96">
        <v>925.2</v>
      </c>
      <c r="H20" s="96"/>
      <c r="I20" s="96">
        <v>6097.1</v>
      </c>
      <c r="J20" s="96"/>
      <c r="K20" s="96">
        <v>16413</v>
      </c>
      <c r="L20" s="96">
        <v>962.3</v>
      </c>
      <c r="M20" s="96">
        <v>11380</v>
      </c>
      <c r="N20" s="96"/>
      <c r="O20" s="96"/>
      <c r="P20" s="97">
        <f>SUM(D20:O20)</f>
        <v>53609.100000000006</v>
      </c>
    </row>
    <row r="21" spans="1:16">
      <c r="A21" s="40"/>
      <c r="B21" s="60" t="s">
        <v>146</v>
      </c>
      <c r="C21" s="98"/>
      <c r="D21" s="99"/>
      <c r="E21" s="99"/>
      <c r="F21" s="99"/>
      <c r="G21" s="99"/>
      <c r="H21" s="99"/>
      <c r="I21" s="99"/>
      <c r="J21" s="99">
        <v>12382</v>
      </c>
      <c r="K21" s="99"/>
      <c r="L21" s="99"/>
      <c r="M21" s="99"/>
      <c r="N21" s="99"/>
      <c r="O21" s="99"/>
      <c r="P21" s="100">
        <f>SUM(J21:O21)</f>
        <v>12382</v>
      </c>
    </row>
    <row r="22" spans="1:16">
      <c r="A22" s="40"/>
      <c r="B22" s="60" t="s">
        <v>144</v>
      </c>
      <c r="C22" s="60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39">
        <f>SUM(P14:P21)</f>
        <v>291327.09999999998</v>
      </c>
    </row>
    <row r="23" spans="1:16">
      <c r="A23" s="52"/>
      <c r="B23" s="54"/>
      <c r="C23" s="54">
        <v>6.77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39"/>
    </row>
    <row r="24" spans="1:16" ht="15">
      <c r="A24" s="67"/>
      <c r="B24" s="68" t="s">
        <v>145</v>
      </c>
      <c r="C24" s="6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71">
        <f>P8+P9-P22-C12</f>
        <v>-19809.639999999956</v>
      </c>
    </row>
    <row r="25" spans="1:16">
      <c r="P25" s="69"/>
    </row>
    <row r="26" spans="1:16">
      <c r="A26" s="70"/>
      <c r="B26" s="72" t="s">
        <v>129</v>
      </c>
      <c r="C26" s="72"/>
      <c r="D26" s="81"/>
      <c r="E26" s="81"/>
      <c r="F26" s="81"/>
      <c r="G26" s="82"/>
      <c r="H26" s="82"/>
      <c r="I26" s="82"/>
      <c r="J26" s="82"/>
      <c r="K26" s="47"/>
      <c r="L26" s="104" t="s">
        <v>130</v>
      </c>
      <c r="M26" s="104"/>
      <c r="N26" s="104"/>
      <c r="O26" s="47"/>
      <c r="P26" s="47"/>
    </row>
    <row r="27" spans="1:16">
      <c r="A27" s="70"/>
      <c r="B27" s="70"/>
      <c r="C27" s="70"/>
    </row>
    <row r="28" spans="1:16">
      <c r="A28" s="70"/>
      <c r="B28" s="56" t="s">
        <v>138</v>
      </c>
    </row>
    <row r="29" spans="1:16">
      <c r="A29" s="70"/>
      <c r="B29" s="56" t="s">
        <v>139</v>
      </c>
      <c r="D29" s="83"/>
      <c r="E29" s="83"/>
      <c r="F29" s="83"/>
      <c r="G29" s="83"/>
      <c r="H29" s="83"/>
      <c r="I29" s="83"/>
      <c r="J29" s="83"/>
    </row>
    <row r="30" spans="1:16">
      <c r="A30" s="70"/>
    </row>
    <row r="31" spans="1:16">
      <c r="A31" s="70"/>
    </row>
    <row r="32" spans="1:16">
      <c r="A32" s="70"/>
    </row>
    <row r="33" spans="1:1">
      <c r="A33" s="70"/>
    </row>
    <row r="34" spans="1:1">
      <c r="A34" s="70"/>
    </row>
    <row r="64" spans="2:4">
      <c r="B64" s="70"/>
      <c r="C64" s="70"/>
      <c r="D64" s="70"/>
    </row>
    <row r="65" spans="2:4">
      <c r="B65" s="70"/>
      <c r="C65" s="70"/>
      <c r="D65" s="70"/>
    </row>
    <row r="66" spans="2:4">
      <c r="B66" s="70"/>
      <c r="C66" s="70"/>
      <c r="D66" s="70"/>
    </row>
  </sheetData>
  <mergeCells count="4">
    <mergeCell ref="A1:P1"/>
    <mergeCell ref="A3:P3"/>
    <mergeCell ref="A4:P4"/>
    <mergeCell ref="L26:N26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2">
        <v>164630</v>
      </c>
    </row>
    <row r="146" spans="1:3">
      <c r="A146" s="6"/>
      <c r="B146" s="45" t="s">
        <v>23</v>
      </c>
      <c r="C146" s="46">
        <v>40033</v>
      </c>
    </row>
    <row r="147" spans="1:3">
      <c r="A147" s="6"/>
      <c r="B147" s="45" t="s">
        <v>50</v>
      </c>
      <c r="C147" s="46">
        <v>4602</v>
      </c>
    </row>
    <row r="148" spans="1:3">
      <c r="A148" s="6"/>
      <c r="B148" s="45" t="s">
        <v>49</v>
      </c>
      <c r="C148" s="46">
        <v>2286</v>
      </c>
    </row>
    <row r="149" spans="1:3">
      <c r="A149" s="6"/>
      <c r="B149" s="45" t="s">
        <v>24</v>
      </c>
      <c r="C149" s="46">
        <v>0</v>
      </c>
    </row>
    <row r="150" spans="1:3">
      <c r="A150" s="6"/>
      <c r="B150" s="45" t="s">
        <v>105</v>
      </c>
      <c r="C150" s="46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4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4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Лист4</vt:lpstr>
      <vt:lpstr>Лист6</vt:lpstr>
      <vt:lpstr>Лист5</vt:lpstr>
      <vt:lpstr>Лист8</vt:lpstr>
      <vt:lpstr>Лист2</vt:lpstr>
      <vt:lpstr>Лист8!Область_печати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2013-12-30T02:36:37Z</cp:lastPrinted>
  <dcterms:created xsi:type="dcterms:W3CDTF">1996-10-08T23:32:33Z</dcterms:created>
  <dcterms:modified xsi:type="dcterms:W3CDTF">2014-01-29T07:40:27Z</dcterms:modified>
</cp:coreProperties>
</file>