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Лист1!$A$2:$O$30</definedName>
  </definedNames>
  <calcPr calcId="124519"/>
</workbook>
</file>

<file path=xl/calcChain.xml><?xml version="1.0" encoding="utf-8"?>
<calcChain xmlns="http://schemas.openxmlformats.org/spreadsheetml/2006/main">
  <c r="O13" i="1"/>
  <c r="O7" l="1"/>
  <c r="O12"/>
  <c r="O11"/>
  <c r="O23" l="1"/>
  <c r="B24"/>
  <c r="O20"/>
  <c r="O16" l="1"/>
  <c r="O19"/>
  <c r="O17"/>
  <c r="O18"/>
  <c r="O21"/>
  <c r="O8"/>
  <c r="O9" s="1"/>
  <c r="O22" l="1"/>
  <c r="O24" s="1"/>
  <c r="O26" s="1"/>
  <c r="O10"/>
  <c r="O25" l="1"/>
</calcChain>
</file>

<file path=xl/comments1.xml><?xml version="1.0" encoding="utf-8"?>
<comments xmlns="http://schemas.openxmlformats.org/spreadsheetml/2006/main">
  <authors>
    <author>Автор</author>
  </authors>
  <commentList>
    <comment ref="L21" authorId="0">
      <text>
        <r>
          <rPr>
            <b/>
            <sz val="8"/>
            <color indexed="81"/>
            <rFont val="Tahoma"/>
            <charset val="1"/>
          </rPr>
          <t>Автор:</t>
        </r>
        <r>
          <rPr>
            <sz val="8"/>
            <color indexed="81"/>
            <rFont val="Tahoma"/>
            <charset val="1"/>
          </rPr>
          <t xml:space="preserve">
доплата за пластик. Окна-2000
</t>
        </r>
      </text>
    </comment>
    <comment ref="M21" authorId="0">
      <text>
        <r>
          <rPr>
            <b/>
            <sz val="8"/>
            <color indexed="81"/>
            <rFont val="Tahoma"/>
            <charset val="1"/>
          </rPr>
          <t>Автор:</t>
        </r>
        <r>
          <rPr>
            <sz val="8"/>
            <color indexed="81"/>
            <rFont val="Tahoma"/>
            <charset val="1"/>
          </rPr>
          <t xml:space="preserve">
откосы-14943,0
</t>
        </r>
      </text>
    </comment>
  </commentList>
</comments>
</file>

<file path=xl/sharedStrings.xml><?xml version="1.0" encoding="utf-8"?>
<sst xmlns="http://schemas.openxmlformats.org/spreadsheetml/2006/main" count="40" uniqueCount="39">
  <si>
    <t xml:space="preserve">Наименование  статей </t>
  </si>
  <si>
    <t>январь</t>
  </si>
  <si>
    <t>февр</t>
  </si>
  <si>
    <t>март</t>
  </si>
  <si>
    <t>апр</t>
  </si>
  <si>
    <t>май</t>
  </si>
  <si>
    <t>июнь</t>
  </si>
  <si>
    <t>июль</t>
  </si>
  <si>
    <t>авг</t>
  </si>
  <si>
    <t>сент</t>
  </si>
  <si>
    <t>окт</t>
  </si>
  <si>
    <t>ноябрь</t>
  </si>
  <si>
    <t>декаб</t>
  </si>
  <si>
    <t>Доходы (начисления) :</t>
  </si>
  <si>
    <t>Текущее содержание</t>
  </si>
  <si>
    <t>Всего оплачено (собственниками):</t>
  </si>
  <si>
    <t>Расходы:</t>
  </si>
  <si>
    <t>Директор                                                                                    Логашева Т.В.</t>
  </si>
  <si>
    <t>Содержание общего имущ-ва</t>
  </si>
  <si>
    <t>Обработка подвала</t>
  </si>
  <si>
    <t>Тех.обслуживание совм.имущ.</t>
  </si>
  <si>
    <t>Аварийно-диспетчерская  служба</t>
  </si>
  <si>
    <t>представитель</t>
  </si>
  <si>
    <t>собственников</t>
  </si>
  <si>
    <t>ИТОГО</t>
  </si>
  <si>
    <t>уборка придомовой территории</t>
  </si>
  <si>
    <t>Текущ. Ремонт</t>
  </si>
  <si>
    <t>итого</t>
  </si>
  <si>
    <t>кап.ремонт(начисл)</t>
  </si>
  <si>
    <t>кап.ремонт(оплата)</t>
  </si>
  <si>
    <t>обслуживание общ.приборов учета</t>
  </si>
  <si>
    <t xml:space="preserve">                                                №8 по ул. Дзержинского за 2013 год</t>
  </si>
  <si>
    <t>всего начислено</t>
  </si>
  <si>
    <t>с кап.рем.</t>
  </si>
  <si>
    <t>переработка в 2012г.</t>
  </si>
  <si>
    <t>тариф</t>
  </si>
  <si>
    <t>ИТОГО расходов по дому</t>
  </si>
  <si>
    <t>Всего по дому(переработка)</t>
  </si>
  <si>
    <t xml:space="preserve">                                            Отчет о затратах по обслуживанию общего имущества  жилого дома 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</si>
</sst>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0" xfId="0" applyAlignment="1"/>
    <xf numFmtId="1" fontId="0" fillId="0" borderId="1" xfId="0" applyNumberFormat="1" applyBorder="1"/>
    <xf numFmtId="0" fontId="0" fillId="0" borderId="2" xfId="0" applyBorder="1"/>
    <xf numFmtId="0" fontId="0" fillId="0" borderId="3" xfId="0" applyBorder="1"/>
    <xf numFmtId="164" fontId="0" fillId="0" borderId="1" xfId="0" applyNumberFormat="1" applyBorder="1"/>
    <xf numFmtId="0" fontId="0" fillId="0" borderId="2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horizontal="left" vertical="center"/>
    </xf>
    <xf numFmtId="1" fontId="0" fillId="0" borderId="0" xfId="0" applyNumberFormat="1"/>
    <xf numFmtId="0" fontId="0" fillId="2" borderId="1" xfId="0" applyFill="1" applyBorder="1"/>
    <xf numFmtId="1" fontId="0" fillId="2" borderId="1" xfId="0" applyNumberFormat="1" applyFill="1" applyBorder="1"/>
    <xf numFmtId="1" fontId="3" fillId="0" borderId="1" xfId="0" applyNumberFormat="1" applyFont="1" applyBorder="1"/>
    <xf numFmtId="1" fontId="0" fillId="0" borderId="2" xfId="0" applyNumberForma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P30"/>
  <sheetViews>
    <sheetView tabSelected="1" workbookViewId="0">
      <selection activeCell="A2" sqref="A2:O30"/>
    </sheetView>
  </sheetViews>
  <sheetFormatPr defaultRowHeight="15"/>
  <cols>
    <col min="1" max="1" width="32.7109375" customWidth="1"/>
    <col min="2" max="2" width="7.42578125" customWidth="1"/>
    <col min="3" max="3" width="6.85546875" customWidth="1"/>
    <col min="4" max="4" width="7" customWidth="1"/>
    <col min="5" max="5" width="6.28515625" customWidth="1"/>
    <col min="6" max="6" width="7.7109375" bestFit="1" customWidth="1"/>
    <col min="7" max="7" width="7.140625" customWidth="1"/>
    <col min="8" max="8" width="7.7109375" customWidth="1"/>
    <col min="9" max="9" width="7" customWidth="1"/>
    <col min="10" max="10" width="7.7109375" bestFit="1" customWidth="1"/>
    <col min="11" max="11" width="6.42578125" customWidth="1"/>
    <col min="12" max="12" width="6.85546875" customWidth="1"/>
    <col min="13" max="13" width="7.140625" customWidth="1"/>
    <col min="14" max="14" width="6.5703125" customWidth="1"/>
    <col min="15" max="15" width="9.42578125" bestFit="1" customWidth="1"/>
  </cols>
  <sheetData>
    <row r="2" spans="1:15">
      <c r="A2" s="2" t="s">
        <v>38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>
      <c r="A3" t="s">
        <v>31</v>
      </c>
    </row>
    <row r="4" spans="1:15">
      <c r="O4">
        <v>3496.3</v>
      </c>
    </row>
    <row r="5" spans="1:15">
      <c r="A5" s="1" t="s">
        <v>0</v>
      </c>
      <c r="B5" s="8" t="s">
        <v>35</v>
      </c>
      <c r="C5" s="1" t="s">
        <v>1</v>
      </c>
      <c r="D5" s="1" t="s">
        <v>2</v>
      </c>
      <c r="E5" s="1" t="s">
        <v>3</v>
      </c>
      <c r="F5" s="1" t="s">
        <v>4</v>
      </c>
      <c r="G5" s="1" t="s">
        <v>5</v>
      </c>
      <c r="H5" s="1" t="s">
        <v>6</v>
      </c>
      <c r="I5" s="1" t="s">
        <v>7</v>
      </c>
      <c r="J5" s="1" t="s">
        <v>8</v>
      </c>
      <c r="K5" s="1" t="s">
        <v>9</v>
      </c>
      <c r="L5" s="1" t="s">
        <v>10</v>
      </c>
      <c r="M5" s="1" t="s">
        <v>11</v>
      </c>
      <c r="N5" s="1" t="s">
        <v>12</v>
      </c>
      <c r="O5" s="1" t="s">
        <v>24</v>
      </c>
    </row>
    <row r="6" spans="1:15">
      <c r="A6" s="1" t="s">
        <v>13</v>
      </c>
      <c r="B6" s="3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>
      <c r="A7" s="1" t="s">
        <v>14</v>
      </c>
      <c r="B7" s="1">
        <v>6.77</v>
      </c>
      <c r="C7" s="3">
        <v>21529</v>
      </c>
      <c r="D7" s="3">
        <v>23677</v>
      </c>
      <c r="E7" s="3">
        <v>23677</v>
      </c>
      <c r="F7" s="3">
        <v>23677</v>
      </c>
      <c r="G7" s="3">
        <v>23677</v>
      </c>
      <c r="H7" s="1">
        <v>23676</v>
      </c>
      <c r="I7" s="1">
        <v>23676.71</v>
      </c>
      <c r="J7" s="3">
        <v>23676.71</v>
      </c>
      <c r="K7" s="1">
        <v>23676.71</v>
      </c>
      <c r="L7" s="3">
        <v>-18643.29</v>
      </c>
      <c r="M7" s="3">
        <v>23675.360000000001</v>
      </c>
      <c r="N7" s="3">
        <v>23675.360000000001</v>
      </c>
      <c r="O7" s="3">
        <f>SUM(C7:N7)</f>
        <v>239650.55999999994</v>
      </c>
    </row>
    <row r="8" spans="1:15">
      <c r="A8" s="4" t="s">
        <v>25</v>
      </c>
      <c r="B8" s="4">
        <v>1.62</v>
      </c>
      <c r="C8" s="14"/>
      <c r="D8" s="14">
        <v>3642</v>
      </c>
      <c r="E8" s="14">
        <v>5665.6</v>
      </c>
      <c r="F8" s="14">
        <v>5665.6</v>
      </c>
      <c r="G8" s="14">
        <v>5665.6</v>
      </c>
      <c r="H8" s="4">
        <v>5665.61</v>
      </c>
      <c r="I8" s="4">
        <v>5665.61</v>
      </c>
      <c r="J8" s="14">
        <v>5665.61</v>
      </c>
      <c r="K8" s="4">
        <v>5665.61</v>
      </c>
      <c r="L8" s="14">
        <v>5665.61</v>
      </c>
      <c r="M8" s="14">
        <v>5665.61</v>
      </c>
      <c r="N8" s="14">
        <v>5665.29</v>
      </c>
      <c r="O8" s="14">
        <f t="shared" ref="O8:O10" si="0">SUM(C8:N8)</f>
        <v>60297.750000000007</v>
      </c>
    </row>
    <row r="9" spans="1:15">
      <c r="A9" s="1" t="s">
        <v>32</v>
      </c>
      <c r="B9" s="1"/>
      <c r="C9" s="3"/>
      <c r="D9" s="3"/>
      <c r="E9" s="3"/>
      <c r="F9" s="3"/>
      <c r="G9" s="3"/>
      <c r="H9" s="1"/>
      <c r="I9" s="1"/>
      <c r="J9" s="3"/>
      <c r="K9" s="1"/>
      <c r="L9" s="3"/>
      <c r="M9" s="3"/>
      <c r="N9" s="3"/>
      <c r="O9" s="13">
        <f>SUM(O7:O8)</f>
        <v>299948.30999999994</v>
      </c>
    </row>
    <row r="10" spans="1:15">
      <c r="A10" s="1" t="s">
        <v>15</v>
      </c>
      <c r="B10" s="1"/>
      <c r="C10" s="3">
        <v>26988</v>
      </c>
      <c r="D10" s="3">
        <v>35165</v>
      </c>
      <c r="E10" s="3">
        <v>48493</v>
      </c>
      <c r="F10" s="1">
        <v>29491.15</v>
      </c>
      <c r="G10" s="1">
        <v>28438.52</v>
      </c>
      <c r="H10" s="1">
        <v>29093.02</v>
      </c>
      <c r="I10" s="1">
        <v>25169.83</v>
      </c>
      <c r="J10" s="1">
        <v>28232.79</v>
      </c>
      <c r="K10" s="1">
        <v>30188.34</v>
      </c>
      <c r="L10" s="1">
        <v>34231.019999999997</v>
      </c>
      <c r="M10" s="1">
        <v>14550.16</v>
      </c>
      <c r="N10" s="1">
        <v>19064.080000000002</v>
      </c>
      <c r="O10" s="3">
        <f t="shared" si="0"/>
        <v>349104.91</v>
      </c>
    </row>
    <row r="11" spans="1:15">
      <c r="A11" s="1" t="s">
        <v>28</v>
      </c>
      <c r="B11" s="1"/>
      <c r="C11" s="1"/>
      <c r="D11" s="1"/>
      <c r="E11" s="1"/>
      <c r="F11" s="1">
        <v>24481.1</v>
      </c>
      <c r="G11" s="3">
        <v>24481.1</v>
      </c>
      <c r="H11" s="3">
        <v>24481.1</v>
      </c>
      <c r="I11" s="1">
        <v>24481.1</v>
      </c>
      <c r="J11" s="1">
        <v>24481.1</v>
      </c>
      <c r="K11" s="1">
        <v>24481.1</v>
      </c>
      <c r="L11" s="1">
        <v>24481.1</v>
      </c>
      <c r="M11" s="1">
        <v>24479.7</v>
      </c>
      <c r="N11" s="1">
        <v>24479.7</v>
      </c>
      <c r="O11" s="1">
        <f>SUM(F11:N11)</f>
        <v>220327.10000000003</v>
      </c>
    </row>
    <row r="12" spans="1:15">
      <c r="A12" s="1" t="s">
        <v>29</v>
      </c>
      <c r="B12" s="1"/>
      <c r="C12" s="1"/>
      <c r="D12" s="1"/>
      <c r="E12" s="1"/>
      <c r="F12" s="1"/>
      <c r="G12" s="1">
        <v>12364.51</v>
      </c>
      <c r="H12" s="1">
        <v>21720.42</v>
      </c>
      <c r="I12" s="1">
        <v>19775.93</v>
      </c>
      <c r="J12" s="1">
        <v>20348.13</v>
      </c>
      <c r="K12" s="1">
        <v>18842.88</v>
      </c>
      <c r="L12" s="1">
        <v>23068.36</v>
      </c>
      <c r="M12" s="1">
        <v>23996.93</v>
      </c>
      <c r="N12" s="1">
        <v>24263.24</v>
      </c>
      <c r="O12" s="1">
        <f>SUM(G12:N12)</f>
        <v>164380.4</v>
      </c>
    </row>
    <row r="13" spans="1:15">
      <c r="A13" s="1" t="s">
        <v>34</v>
      </c>
      <c r="B13" s="1">
        <v>-79546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>
        <f>SUM(B13:N13)</f>
        <v>-79546</v>
      </c>
    </row>
    <row r="14" spans="1:15">
      <c r="A14" s="1" t="s">
        <v>16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>
      <c r="A16" s="1" t="s">
        <v>18</v>
      </c>
      <c r="B16" s="1">
        <v>1.2</v>
      </c>
      <c r="C16" s="3">
        <v>4196</v>
      </c>
      <c r="D16" s="3">
        <v>4196</v>
      </c>
      <c r="E16" s="3">
        <v>4196</v>
      </c>
      <c r="F16" s="3">
        <v>4196</v>
      </c>
      <c r="G16" s="3">
        <v>4196</v>
      </c>
      <c r="H16" s="3">
        <v>4196</v>
      </c>
      <c r="I16" s="3">
        <v>4196</v>
      </c>
      <c r="J16" s="3">
        <v>4196</v>
      </c>
      <c r="K16" s="3">
        <v>4196</v>
      </c>
      <c r="L16" s="3">
        <v>4196</v>
      </c>
      <c r="M16" s="3">
        <v>4196</v>
      </c>
      <c r="N16" s="3">
        <v>4196</v>
      </c>
      <c r="O16" s="1">
        <f>SUM(C16:N16)</f>
        <v>50352</v>
      </c>
    </row>
    <row r="17" spans="1:16">
      <c r="A17" s="1" t="s">
        <v>20</v>
      </c>
      <c r="B17" s="1">
        <v>1.3</v>
      </c>
      <c r="C17" s="3">
        <v>4545</v>
      </c>
      <c r="D17" s="3">
        <v>4545</v>
      </c>
      <c r="E17" s="3">
        <v>4545</v>
      </c>
      <c r="F17" s="3">
        <v>4545</v>
      </c>
      <c r="G17" s="3">
        <v>4545</v>
      </c>
      <c r="H17" s="3">
        <v>4545</v>
      </c>
      <c r="I17" s="3">
        <v>4545</v>
      </c>
      <c r="J17" s="3">
        <v>4545</v>
      </c>
      <c r="K17" s="3">
        <v>4545</v>
      </c>
      <c r="L17" s="3">
        <v>4545</v>
      </c>
      <c r="M17" s="3">
        <v>4545</v>
      </c>
      <c r="N17" s="3">
        <v>4545</v>
      </c>
      <c r="O17" s="3">
        <f>SUM(C17:N17)</f>
        <v>54540</v>
      </c>
    </row>
    <row r="18" spans="1:16">
      <c r="A18" s="1" t="s">
        <v>21</v>
      </c>
      <c r="B18" s="6">
        <v>1</v>
      </c>
      <c r="C18" s="3">
        <v>3496.3</v>
      </c>
      <c r="D18" s="3">
        <v>3496.3</v>
      </c>
      <c r="E18" s="3">
        <v>3496.3</v>
      </c>
      <c r="F18" s="3">
        <v>3496.3</v>
      </c>
      <c r="G18" s="3">
        <v>3496.3</v>
      </c>
      <c r="H18" s="3">
        <v>3496.3</v>
      </c>
      <c r="I18" s="3">
        <v>3496.3</v>
      </c>
      <c r="J18" s="3">
        <v>3496.3</v>
      </c>
      <c r="K18" s="3">
        <v>3496.3</v>
      </c>
      <c r="L18" s="3">
        <v>3496.3</v>
      </c>
      <c r="M18" s="3">
        <v>3496.3</v>
      </c>
      <c r="N18" s="3">
        <v>3496.3</v>
      </c>
      <c r="O18" s="3">
        <f t="shared" ref="O18:O21" si="1">SUM(C18:N18)</f>
        <v>41955.600000000006</v>
      </c>
    </row>
    <row r="19" spans="1:16" ht="25.5" customHeight="1">
      <c r="A19" s="4" t="s">
        <v>19</v>
      </c>
      <c r="B19" s="1">
        <v>0.6</v>
      </c>
      <c r="C19" s="3"/>
      <c r="D19" s="3">
        <v>767</v>
      </c>
      <c r="E19" s="3"/>
      <c r="F19" s="3"/>
      <c r="G19" s="3"/>
      <c r="H19" s="3"/>
      <c r="I19" s="3">
        <v>1074.1500000000001</v>
      </c>
      <c r="J19" s="3">
        <v>767.25</v>
      </c>
      <c r="K19" s="1"/>
      <c r="L19" s="1"/>
      <c r="M19" s="1"/>
      <c r="N19" s="1">
        <v>1074.1500000000001</v>
      </c>
      <c r="O19" s="3">
        <f>SUM(C19:N19)</f>
        <v>3682.55</v>
      </c>
    </row>
    <row r="20" spans="1:16" ht="30">
      <c r="A20" s="7" t="s">
        <v>30</v>
      </c>
      <c r="B20" s="1">
        <v>0.44</v>
      </c>
      <c r="C20" s="3">
        <v>1550</v>
      </c>
      <c r="D20" s="3">
        <v>1550</v>
      </c>
      <c r="E20" s="3">
        <v>1550</v>
      </c>
      <c r="F20" s="3">
        <v>1550</v>
      </c>
      <c r="G20" s="3">
        <v>1550</v>
      </c>
      <c r="H20" s="3">
        <v>1550</v>
      </c>
      <c r="I20" s="3">
        <v>1550</v>
      </c>
      <c r="J20" s="3">
        <v>1550</v>
      </c>
      <c r="K20" s="3">
        <v>1550</v>
      </c>
      <c r="L20" s="3">
        <v>1550</v>
      </c>
      <c r="M20" s="3">
        <v>1550</v>
      </c>
      <c r="N20" s="3">
        <v>1550</v>
      </c>
      <c r="O20" s="3">
        <f>SUM(C20:N20)</f>
        <v>18600</v>
      </c>
      <c r="P20" s="10"/>
    </row>
    <row r="21" spans="1:16">
      <c r="A21" s="9" t="s">
        <v>26</v>
      </c>
      <c r="B21" s="11">
        <v>2.23</v>
      </c>
      <c r="C21" s="12">
        <v>9635.2999999999993</v>
      </c>
      <c r="D21" s="12">
        <v>7610.8</v>
      </c>
      <c r="E21" s="12">
        <v>1422.5</v>
      </c>
      <c r="F21" s="12">
        <v>3901</v>
      </c>
      <c r="G21" s="11">
        <v>78824.7</v>
      </c>
      <c r="H21" s="12">
        <v>243.1</v>
      </c>
      <c r="I21" s="11">
        <v>19595.400000000001</v>
      </c>
      <c r="J21" s="12">
        <v>1875.5</v>
      </c>
      <c r="K21" s="11">
        <v>5137.1000000000004</v>
      </c>
      <c r="L21" s="11">
        <v>14177.5</v>
      </c>
      <c r="M21" s="11">
        <v>16474.900000000001</v>
      </c>
      <c r="N21" s="12">
        <v>11132.4</v>
      </c>
      <c r="O21" s="3">
        <f t="shared" si="1"/>
        <v>170030.19999999998</v>
      </c>
    </row>
    <row r="22" spans="1:16">
      <c r="A22" s="9" t="s">
        <v>27</v>
      </c>
      <c r="B22" s="1">
        <v>6.77</v>
      </c>
      <c r="C22" s="3"/>
      <c r="D22" s="3"/>
      <c r="E22" s="3"/>
      <c r="F22" s="3"/>
      <c r="G22" s="1"/>
      <c r="H22" s="1"/>
      <c r="I22" s="1"/>
      <c r="J22" s="1"/>
      <c r="K22" s="1"/>
      <c r="L22" s="1"/>
      <c r="M22" s="1"/>
      <c r="N22" s="3"/>
      <c r="O22" s="3">
        <f>SUM(O16:O21)</f>
        <v>339160.35</v>
      </c>
    </row>
    <row r="23" spans="1:16">
      <c r="A23" s="1" t="s">
        <v>25</v>
      </c>
      <c r="B23" s="1">
        <v>1.62</v>
      </c>
      <c r="C23" s="1"/>
      <c r="D23" s="1">
        <v>3642</v>
      </c>
      <c r="E23" s="1">
        <v>5666</v>
      </c>
      <c r="F23" s="1">
        <v>5666</v>
      </c>
      <c r="G23" s="1">
        <v>5666</v>
      </c>
      <c r="H23" s="1">
        <v>5666</v>
      </c>
      <c r="I23" s="1">
        <v>5666</v>
      </c>
      <c r="J23" s="1">
        <v>5666</v>
      </c>
      <c r="K23" s="1">
        <v>5666</v>
      </c>
      <c r="L23" s="1">
        <v>5666</v>
      </c>
      <c r="M23" s="1">
        <v>5666</v>
      </c>
      <c r="N23" s="1">
        <v>5666</v>
      </c>
      <c r="O23" s="3">
        <f>SUM(C23:N23)</f>
        <v>60302</v>
      </c>
    </row>
    <row r="24" spans="1:16">
      <c r="A24" s="1" t="s">
        <v>36</v>
      </c>
      <c r="B24" s="1">
        <f>SUM(B22:B23)</f>
        <v>8.39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3">
        <f>SUM(O22:O23)</f>
        <v>399462.35</v>
      </c>
    </row>
    <row r="25" spans="1:16">
      <c r="A25" s="1" t="s">
        <v>37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3">
        <f>O9+O13-O24</f>
        <v>-179060.04000000004</v>
      </c>
    </row>
    <row r="26" spans="1:16">
      <c r="M26" t="s">
        <v>33</v>
      </c>
      <c r="O26" s="10">
        <f>O9+O11+O13-O24</f>
        <v>41267.06</v>
      </c>
    </row>
    <row r="27" spans="1:16">
      <c r="B27" t="s">
        <v>17</v>
      </c>
      <c r="D27" s="5"/>
      <c r="E27" s="5"/>
      <c r="F27" s="5"/>
      <c r="G27" s="5"/>
    </row>
    <row r="29" spans="1:16">
      <c r="B29" t="s">
        <v>22</v>
      </c>
    </row>
    <row r="30" spans="1:16">
      <c r="B30" t="s">
        <v>23</v>
      </c>
      <c r="D30" s="5"/>
      <c r="E30" s="5"/>
      <c r="F30" s="5"/>
      <c r="G30" s="5"/>
    </row>
  </sheetData>
  <pageMargins left="0.25" right="0.25" top="0.75" bottom="0.75" header="0.3" footer="0.3"/>
  <pageSetup paperSize="9" scale="90" orientation="landscape" horizontalDpi="180" verticalDpi="18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2014-02-18T01:43:12Z</dcterms:modified>
</cp:coreProperties>
</file>