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м" sheetId="1" r:id="rId1"/>
  </sheets>
  <definedNames/>
  <calcPr fullCalcOnLoad="1"/>
</workbook>
</file>

<file path=xl/sharedStrings.xml><?xml version="1.0" encoding="utf-8"?>
<sst xmlns="http://schemas.openxmlformats.org/spreadsheetml/2006/main" count="295" uniqueCount="84">
  <si>
    <t>Утверждаю:</t>
  </si>
  <si>
    <t>обслуживаемого жилищного фонда</t>
  </si>
  <si>
    <t>п/п</t>
  </si>
  <si>
    <t>адрес</t>
  </si>
  <si>
    <t>вид работ</t>
  </si>
  <si>
    <t>ед.изм.</t>
  </si>
  <si>
    <t>кол-во</t>
  </si>
  <si>
    <t>срок исполнения</t>
  </si>
  <si>
    <t>ФАКТ кол-во</t>
  </si>
  <si>
    <t>ФАКТ сумма</t>
  </si>
  <si>
    <t>промывка системы и гидравл. исп.</t>
  </si>
  <si>
    <t>м</t>
  </si>
  <si>
    <t>июнь</t>
  </si>
  <si>
    <t>ревизия м/э щитов ВРУ</t>
  </si>
  <si>
    <t>шт</t>
  </si>
  <si>
    <t>апрель</t>
  </si>
  <si>
    <t>июль</t>
  </si>
  <si>
    <r>
      <t xml:space="preserve">Пушкина 36                  </t>
    </r>
    <r>
      <rPr>
        <sz val="10"/>
        <rFont val="Arial Cyr"/>
        <family val="0"/>
      </rPr>
      <t>плановая                                     износ 51%</t>
    </r>
  </si>
  <si>
    <t>Октябрьская 113 А</t>
  </si>
  <si>
    <t>Октябрьская 105</t>
  </si>
  <si>
    <t>Калинина 6</t>
  </si>
  <si>
    <t>май</t>
  </si>
  <si>
    <t>ревизия з/арматуры</t>
  </si>
  <si>
    <t>Г. Тихонова 8а</t>
  </si>
  <si>
    <t>август</t>
  </si>
  <si>
    <t>Ленина 68</t>
  </si>
  <si>
    <t>Советская 67</t>
  </si>
  <si>
    <t>Советская 65</t>
  </si>
  <si>
    <t>Советская 55</t>
  </si>
  <si>
    <t>сентябрь</t>
  </si>
  <si>
    <t>Советская 57</t>
  </si>
  <si>
    <t>Советская 53</t>
  </si>
  <si>
    <t>Советская 60</t>
  </si>
  <si>
    <t xml:space="preserve">ревизия м/э щитов </t>
  </si>
  <si>
    <t>сметная ст-сть</t>
  </si>
  <si>
    <t>Кр. Партизан 17</t>
  </si>
  <si>
    <t>ревизия щитов ппр</t>
  </si>
  <si>
    <t>Бограда 96</t>
  </si>
  <si>
    <t xml:space="preserve">промывка системы </t>
  </si>
  <si>
    <t>ППР м/этажных щитов</t>
  </si>
  <si>
    <t>Бограда102</t>
  </si>
  <si>
    <t xml:space="preserve"> ревизия  з/арматуры с 1 по 6 под</t>
  </si>
  <si>
    <t xml:space="preserve"> смена участкатрубы 0 50 мм </t>
  </si>
  <si>
    <t xml:space="preserve"> смена стояков </t>
  </si>
  <si>
    <t>Зеленая6</t>
  </si>
  <si>
    <t>м2</t>
  </si>
  <si>
    <t xml:space="preserve"> смена стояков отопления</t>
  </si>
  <si>
    <t xml:space="preserve"> смена стояка </t>
  </si>
  <si>
    <t>всего</t>
  </si>
  <si>
    <t xml:space="preserve">         Директор ООО "Сервис-Лайн"</t>
  </si>
  <si>
    <t xml:space="preserve">  _______ Т.В.Логашева</t>
  </si>
  <si>
    <t xml:space="preserve"> Мероприятия </t>
  </si>
  <si>
    <t>по подготовке к зимнему периоду 2012-2013 год</t>
  </si>
  <si>
    <t>ремонт перекрытия</t>
  </si>
  <si>
    <t>Дзержинского 2</t>
  </si>
  <si>
    <t>Дзержинского 4</t>
  </si>
  <si>
    <t>Смена стояков д20</t>
  </si>
  <si>
    <t>Смена стояков д15</t>
  </si>
  <si>
    <t xml:space="preserve"> Составил :                                                                 Сорокин В.А. </t>
  </si>
  <si>
    <t xml:space="preserve">   "_____"_________ 2012 г.</t>
  </si>
  <si>
    <t>Г.Тихонова 17а</t>
  </si>
  <si>
    <t>Базарная 3</t>
  </si>
  <si>
    <t>Базарная 6</t>
  </si>
  <si>
    <t>Орлова 30</t>
  </si>
  <si>
    <t>Орлова 30а</t>
  </si>
  <si>
    <t>Кр.Партизан 28</t>
  </si>
  <si>
    <t>Кр.Партизан 28а</t>
  </si>
  <si>
    <t>октябрь</t>
  </si>
  <si>
    <t>итого</t>
  </si>
  <si>
    <t xml:space="preserve">ПЛАН </t>
  </si>
  <si>
    <t>затрат по запланированным мероприятиям</t>
  </si>
  <si>
    <t>смена стояков отопления</t>
  </si>
  <si>
    <t>по ООО "Сервис - Лайн"</t>
  </si>
  <si>
    <t>по подготовке жилищного фонда к зимнему периоду 2012-2013 год</t>
  </si>
  <si>
    <t>шт.</t>
  </si>
  <si>
    <t xml:space="preserve"> ревизия  з/арматуры (поподъездно)</t>
  </si>
  <si>
    <t>кв.м.</t>
  </si>
  <si>
    <t>смена трубы д50</t>
  </si>
  <si>
    <t>ООО "Сервис - Лайн"</t>
  </si>
  <si>
    <t>ТСЖ "Черемушки"</t>
  </si>
  <si>
    <t>Всего</t>
  </si>
  <si>
    <t xml:space="preserve"> </t>
  </si>
  <si>
    <t>ТСЖ "Буревестник"</t>
  </si>
  <si>
    <t>ТСЖ "Ветеран"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</si>
</sst>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79">
      <selection activeCell="A82" sqref="A82:F82"/>
    </sheetView>
  </sheetViews>
  <sheetFormatPr defaultColWidth="9.00390625" defaultRowHeight="12.75"/>
  <cols>
    <col min="1" max="1" width="4.625" style="22" customWidth="1"/>
    <col min="2" max="2" width="20.75390625" style="6" customWidth="1"/>
    <col min="3" max="3" width="37.00390625" style="6" bestFit="1" customWidth="1"/>
    <col min="4" max="4" width="6.75390625" style="6" customWidth="1"/>
    <col min="5" max="5" width="8.375" style="22" customWidth="1"/>
    <col min="6" max="6" width="14.25390625" style="22" customWidth="1"/>
    <col min="7" max="7" width="13.75390625" style="22" customWidth="1"/>
    <col min="8" max="8" width="11.125" style="22" customWidth="1"/>
    <col min="9" max="9" width="10.625" style="23" customWidth="1"/>
    <col min="10" max="16384" width="9.125" style="6" customWidth="1"/>
  </cols>
  <sheetData>
    <row r="1" spans="5:7" ht="12.75">
      <c r="E1" s="62" t="s">
        <v>0</v>
      </c>
      <c r="F1" s="62"/>
      <c r="G1" s="62"/>
    </row>
    <row r="2" spans="5:7" ht="12.75">
      <c r="E2" s="62" t="s">
        <v>49</v>
      </c>
      <c r="F2" s="62"/>
      <c r="G2" s="62"/>
    </row>
    <row r="3" spans="5:7" ht="12.75">
      <c r="E3" s="62" t="s">
        <v>50</v>
      </c>
      <c r="F3" s="62"/>
      <c r="G3" s="62"/>
    </row>
    <row r="4" spans="5:7" ht="12.75">
      <c r="E4" s="62" t="s">
        <v>59</v>
      </c>
      <c r="F4" s="62"/>
      <c r="G4" s="62"/>
    </row>
    <row r="5" ht="12.75">
      <c r="G5" s="23"/>
    </row>
    <row r="6" spans="3:7" ht="15">
      <c r="C6" s="66" t="s">
        <v>51</v>
      </c>
      <c r="D6" s="66"/>
      <c r="E6" s="66"/>
      <c r="F6" s="24"/>
      <c r="G6" s="24"/>
    </row>
    <row r="7" spans="3:5" ht="12.75">
      <c r="C7" s="63" t="s">
        <v>52</v>
      </c>
      <c r="D7" s="63"/>
      <c r="E7" s="63"/>
    </row>
    <row r="8" spans="3:5" ht="12.75">
      <c r="C8" s="63" t="s">
        <v>1</v>
      </c>
      <c r="D8" s="63"/>
      <c r="E8" s="63"/>
    </row>
    <row r="9" ht="9.75" customHeight="1"/>
    <row r="10" spans="1:9" ht="12.75">
      <c r="A10" s="55" t="s">
        <v>78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3" t="s">
        <v>2</v>
      </c>
      <c r="B11" s="2" t="s">
        <v>3</v>
      </c>
      <c r="C11" s="2" t="s">
        <v>4</v>
      </c>
      <c r="D11" s="2" t="s">
        <v>5</v>
      </c>
      <c r="E11" s="3" t="s">
        <v>6</v>
      </c>
      <c r="F11" s="25" t="s">
        <v>7</v>
      </c>
      <c r="G11" s="25" t="s">
        <v>34</v>
      </c>
      <c r="H11" s="25" t="s">
        <v>8</v>
      </c>
      <c r="I11" s="26" t="s">
        <v>9</v>
      </c>
    </row>
    <row r="12" spans="1:9" ht="12.75" customHeight="1">
      <c r="A12" s="70">
        <v>1</v>
      </c>
      <c r="B12" s="7" t="s">
        <v>17</v>
      </c>
      <c r="C12" s="2" t="s">
        <v>10</v>
      </c>
      <c r="D12" s="2" t="s">
        <v>11</v>
      </c>
      <c r="E12" s="3">
        <v>3218</v>
      </c>
      <c r="F12" s="3" t="s">
        <v>12</v>
      </c>
      <c r="G12" s="9">
        <v>9670</v>
      </c>
      <c r="H12" s="3"/>
      <c r="I12" s="4"/>
    </row>
    <row r="13" spans="1:9" ht="12.75">
      <c r="A13" s="70"/>
      <c r="B13" s="5"/>
      <c r="C13" s="2" t="s">
        <v>13</v>
      </c>
      <c r="D13" s="2" t="s">
        <v>14</v>
      </c>
      <c r="E13" s="3">
        <v>31</v>
      </c>
      <c r="F13" s="3" t="s">
        <v>15</v>
      </c>
      <c r="G13" s="9">
        <v>8842</v>
      </c>
      <c r="H13" s="3"/>
      <c r="I13" s="4"/>
    </row>
    <row r="14" spans="1:9" ht="12.75">
      <c r="A14" s="70"/>
      <c r="B14" s="7"/>
      <c r="C14" s="2" t="s">
        <v>41</v>
      </c>
      <c r="D14" s="2" t="s">
        <v>14</v>
      </c>
      <c r="E14" s="3">
        <v>18</v>
      </c>
      <c r="F14" s="3" t="s">
        <v>16</v>
      </c>
      <c r="G14" s="9">
        <f>+G20</f>
        <v>4102</v>
      </c>
      <c r="H14" s="3"/>
      <c r="I14" s="4"/>
    </row>
    <row r="15" spans="1:9" ht="12.75">
      <c r="A15" s="70">
        <v>2</v>
      </c>
      <c r="B15" s="67" t="s">
        <v>18</v>
      </c>
      <c r="C15" s="2" t="s">
        <v>10</v>
      </c>
      <c r="D15" s="2" t="s">
        <v>11</v>
      </c>
      <c r="E15" s="3">
        <v>110</v>
      </c>
      <c r="F15" s="3" t="s">
        <v>16</v>
      </c>
      <c r="G15" s="9">
        <v>1100</v>
      </c>
      <c r="H15" s="3"/>
      <c r="I15" s="4"/>
    </row>
    <row r="16" spans="1:9" ht="12.75">
      <c r="A16" s="70"/>
      <c r="B16" s="67"/>
      <c r="C16" s="2" t="s">
        <v>13</v>
      </c>
      <c r="D16" s="2" t="s">
        <v>14</v>
      </c>
      <c r="E16" s="3">
        <v>1</v>
      </c>
      <c r="F16" s="3" t="s">
        <v>15</v>
      </c>
      <c r="G16" s="9">
        <v>991</v>
      </c>
      <c r="H16" s="3"/>
      <c r="I16" s="4"/>
    </row>
    <row r="17" spans="1:9" ht="12.75">
      <c r="A17" s="60">
        <v>3</v>
      </c>
      <c r="B17" s="68" t="s">
        <v>19</v>
      </c>
      <c r="C17" s="2" t="s">
        <v>10</v>
      </c>
      <c r="D17" s="2" t="s">
        <v>11</v>
      </c>
      <c r="E17" s="3">
        <v>110</v>
      </c>
      <c r="F17" s="3" t="s">
        <v>16</v>
      </c>
      <c r="G17" s="9">
        <v>1100</v>
      </c>
      <c r="H17" s="3"/>
      <c r="I17" s="4"/>
    </row>
    <row r="18" spans="1:9" ht="12.75">
      <c r="A18" s="64"/>
      <c r="B18" s="69"/>
      <c r="C18" s="2" t="s">
        <v>13</v>
      </c>
      <c r="D18" s="2" t="s">
        <v>14</v>
      </c>
      <c r="E18" s="3">
        <v>3</v>
      </c>
      <c r="F18" s="3" t="s">
        <v>16</v>
      </c>
      <c r="G18" s="9">
        <v>1100</v>
      </c>
      <c r="H18" s="3"/>
      <c r="I18" s="4"/>
    </row>
    <row r="19" spans="1:9" ht="12.75">
      <c r="A19" s="60">
        <v>4</v>
      </c>
      <c r="B19" s="10" t="s">
        <v>20</v>
      </c>
      <c r="C19" s="2" t="s">
        <v>10</v>
      </c>
      <c r="D19" s="2" t="s">
        <v>11</v>
      </c>
      <c r="E19" s="3">
        <v>504</v>
      </c>
      <c r="F19" s="3" t="s">
        <v>21</v>
      </c>
      <c r="G19" s="9">
        <v>3387</v>
      </c>
      <c r="H19" s="3"/>
      <c r="I19" s="4"/>
    </row>
    <row r="20" spans="1:9" ht="12.75">
      <c r="A20" s="64"/>
      <c r="B20" s="1"/>
      <c r="C20" s="2" t="s">
        <v>22</v>
      </c>
      <c r="D20" s="2" t="s">
        <v>14</v>
      </c>
      <c r="E20" s="3">
        <v>12</v>
      </c>
      <c r="F20" s="3" t="s">
        <v>21</v>
      </c>
      <c r="G20" s="9">
        <v>4102</v>
      </c>
      <c r="H20" s="3"/>
      <c r="I20" s="4"/>
    </row>
    <row r="21" spans="1:9" ht="12.75">
      <c r="A21" s="64"/>
      <c r="B21" s="1"/>
      <c r="C21" s="2" t="s">
        <v>13</v>
      </c>
      <c r="D21" s="2" t="s">
        <v>14</v>
      </c>
      <c r="E21" s="3">
        <v>19</v>
      </c>
      <c r="F21" s="3" t="s">
        <v>21</v>
      </c>
      <c r="G21" s="9">
        <v>5771</v>
      </c>
      <c r="H21" s="3"/>
      <c r="I21" s="4"/>
    </row>
    <row r="22" spans="1:9" ht="12.75">
      <c r="A22" s="61"/>
      <c r="B22" s="11"/>
      <c r="C22" s="2" t="s">
        <v>42</v>
      </c>
      <c r="D22" s="2" t="s">
        <v>11</v>
      </c>
      <c r="E22" s="3">
        <v>10</v>
      </c>
      <c r="F22" s="3" t="s">
        <v>12</v>
      </c>
      <c r="G22" s="9">
        <v>15000</v>
      </c>
      <c r="H22" s="3"/>
      <c r="I22" s="4"/>
    </row>
    <row r="23" spans="1:9" ht="12.75">
      <c r="A23" s="60">
        <v>5</v>
      </c>
      <c r="B23" s="10" t="s">
        <v>23</v>
      </c>
      <c r="C23" s="2" t="s">
        <v>10</v>
      </c>
      <c r="D23" s="2" t="s">
        <v>11</v>
      </c>
      <c r="E23" s="3">
        <v>2310</v>
      </c>
      <c r="F23" s="3" t="s">
        <v>12</v>
      </c>
      <c r="G23" s="9">
        <v>3605</v>
      </c>
      <c r="H23" s="3"/>
      <c r="I23" s="4"/>
    </row>
    <row r="24" spans="1:9" ht="12.75">
      <c r="A24" s="64"/>
      <c r="B24" s="1"/>
      <c r="C24" s="2" t="s">
        <v>13</v>
      </c>
      <c r="D24" s="2" t="s">
        <v>14</v>
      </c>
      <c r="E24" s="3">
        <v>31</v>
      </c>
      <c r="F24" s="3" t="s">
        <v>16</v>
      </c>
      <c r="G24" s="9">
        <v>8842</v>
      </c>
      <c r="H24" s="3"/>
      <c r="I24" s="4"/>
    </row>
    <row r="25" spans="1:9" ht="12.75">
      <c r="A25" s="61"/>
      <c r="B25" s="11"/>
      <c r="C25" s="2" t="s">
        <v>43</v>
      </c>
      <c r="D25" s="2" t="s">
        <v>11</v>
      </c>
      <c r="E25" s="3">
        <v>30</v>
      </c>
      <c r="F25" s="3" t="s">
        <v>21</v>
      </c>
      <c r="G25" s="9">
        <v>25000</v>
      </c>
      <c r="H25" s="3"/>
      <c r="I25" s="4"/>
    </row>
    <row r="26" spans="1:9" ht="12.75">
      <c r="A26" s="60">
        <v>6</v>
      </c>
      <c r="B26" s="10" t="s">
        <v>60</v>
      </c>
      <c r="C26" s="20" t="s">
        <v>10</v>
      </c>
      <c r="D26" s="2" t="s">
        <v>11</v>
      </c>
      <c r="E26" s="3">
        <v>500</v>
      </c>
      <c r="F26" s="3" t="s">
        <v>16</v>
      </c>
      <c r="G26" s="9">
        <v>3713</v>
      </c>
      <c r="H26" s="3"/>
      <c r="I26" s="4"/>
    </row>
    <row r="27" spans="1:9" ht="12.75">
      <c r="A27" s="61"/>
      <c r="B27" s="11"/>
      <c r="C27" s="20" t="s">
        <v>13</v>
      </c>
      <c r="D27" s="2" t="s">
        <v>14</v>
      </c>
      <c r="E27" s="3">
        <v>19</v>
      </c>
      <c r="F27" s="3" t="s">
        <v>16</v>
      </c>
      <c r="G27" s="9">
        <v>5404</v>
      </c>
      <c r="H27" s="3"/>
      <c r="I27" s="4"/>
    </row>
    <row r="28" spans="1:9" ht="12.75">
      <c r="A28" s="58">
        <v>7</v>
      </c>
      <c r="B28" s="10" t="s">
        <v>25</v>
      </c>
      <c r="C28" s="20" t="s">
        <v>10</v>
      </c>
      <c r="D28" s="2" t="s">
        <v>11</v>
      </c>
      <c r="E28" s="3">
        <v>130</v>
      </c>
      <c r="F28" s="3" t="s">
        <v>21</v>
      </c>
      <c r="G28" s="9">
        <v>1500</v>
      </c>
      <c r="H28" s="3"/>
      <c r="I28" s="4"/>
    </row>
    <row r="29" spans="1:9" ht="12.75">
      <c r="A29" s="59"/>
      <c r="B29" s="11"/>
      <c r="C29" s="20" t="s">
        <v>13</v>
      </c>
      <c r="D29" s="2" t="s">
        <v>14</v>
      </c>
      <c r="E29" s="3">
        <v>5</v>
      </c>
      <c r="F29" s="3" t="s">
        <v>12</v>
      </c>
      <c r="G29" s="9">
        <v>1200</v>
      </c>
      <c r="H29" s="3"/>
      <c r="I29" s="4"/>
    </row>
    <row r="30" spans="1:9" ht="12.75">
      <c r="A30" s="60">
        <v>8</v>
      </c>
      <c r="B30" s="29" t="s">
        <v>26</v>
      </c>
      <c r="C30" s="20" t="s">
        <v>10</v>
      </c>
      <c r="D30" s="2" t="s">
        <v>11</v>
      </c>
      <c r="E30" s="3">
        <v>420</v>
      </c>
      <c r="F30" s="3" t="s">
        <v>12</v>
      </c>
      <c r="G30" s="9">
        <v>3200</v>
      </c>
      <c r="H30" s="3"/>
      <c r="I30" s="4"/>
    </row>
    <row r="31" spans="1:9" ht="12.75">
      <c r="A31" s="61"/>
      <c r="B31" s="1"/>
      <c r="C31" s="20" t="s">
        <v>13</v>
      </c>
      <c r="D31" s="2" t="s">
        <v>14</v>
      </c>
      <c r="E31" s="3">
        <v>9</v>
      </c>
      <c r="F31" s="3" t="s">
        <v>12</v>
      </c>
      <c r="G31" s="9">
        <v>3665</v>
      </c>
      <c r="H31" s="3"/>
      <c r="I31" s="4"/>
    </row>
    <row r="32" spans="1:9" ht="12.75">
      <c r="A32" s="60">
        <v>10</v>
      </c>
      <c r="B32" s="10" t="s">
        <v>32</v>
      </c>
      <c r="C32" s="20" t="s">
        <v>10</v>
      </c>
      <c r="D32" s="2" t="s">
        <v>11</v>
      </c>
      <c r="E32" s="3">
        <v>560</v>
      </c>
      <c r="F32" s="3" t="s">
        <v>21</v>
      </c>
      <c r="G32" s="9">
        <v>3400</v>
      </c>
      <c r="H32" s="3"/>
      <c r="I32" s="4"/>
    </row>
    <row r="33" spans="1:9" ht="12.75">
      <c r="A33" s="64"/>
      <c r="B33" s="1"/>
      <c r="C33" s="20" t="s">
        <v>46</v>
      </c>
      <c r="D33" s="2" t="s">
        <v>11</v>
      </c>
      <c r="E33" s="3">
        <v>110</v>
      </c>
      <c r="F33" s="3" t="s">
        <v>12</v>
      </c>
      <c r="G33" s="9">
        <v>52000</v>
      </c>
      <c r="H33" s="3"/>
      <c r="I33" s="4"/>
    </row>
    <row r="34" spans="1:9" ht="12.75">
      <c r="A34" s="64"/>
      <c r="B34" s="1"/>
      <c r="C34" s="20" t="s">
        <v>33</v>
      </c>
      <c r="D34" s="2" t="s">
        <v>14</v>
      </c>
      <c r="E34" s="3">
        <v>20</v>
      </c>
      <c r="F34" s="3" t="s">
        <v>24</v>
      </c>
      <c r="G34" s="9">
        <v>5500</v>
      </c>
      <c r="H34" s="3"/>
      <c r="I34" s="4"/>
    </row>
    <row r="35" spans="1:9" ht="12.75">
      <c r="A35" s="60">
        <v>11</v>
      </c>
      <c r="B35" s="10" t="s">
        <v>35</v>
      </c>
      <c r="C35" s="20" t="s">
        <v>10</v>
      </c>
      <c r="D35" s="2" t="s">
        <v>11</v>
      </c>
      <c r="E35" s="3">
        <v>450</v>
      </c>
      <c r="F35" s="3" t="s">
        <v>21</v>
      </c>
      <c r="G35" s="9">
        <v>4100</v>
      </c>
      <c r="H35" s="3"/>
      <c r="I35" s="4"/>
    </row>
    <row r="36" spans="1:9" ht="12.75">
      <c r="A36" s="64"/>
      <c r="B36" s="1"/>
      <c r="C36" s="20" t="s">
        <v>36</v>
      </c>
      <c r="D36" s="2" t="s">
        <v>14</v>
      </c>
      <c r="E36" s="3">
        <v>20</v>
      </c>
      <c r="F36" s="3" t="s">
        <v>24</v>
      </c>
      <c r="G36" s="9">
        <v>5000</v>
      </c>
      <c r="H36" s="3"/>
      <c r="I36" s="4"/>
    </row>
    <row r="37" spans="1:9" ht="12.75">
      <c r="A37" s="60">
        <v>12</v>
      </c>
      <c r="B37" s="30" t="s">
        <v>37</v>
      </c>
      <c r="C37" s="2" t="s">
        <v>38</v>
      </c>
      <c r="D37" s="2" t="s">
        <v>11</v>
      </c>
      <c r="E37" s="3">
        <v>2310</v>
      </c>
      <c r="F37" s="3" t="s">
        <v>21</v>
      </c>
      <c r="G37" s="9">
        <v>3605</v>
      </c>
      <c r="H37" s="3"/>
      <c r="I37" s="4"/>
    </row>
    <row r="38" spans="1:9" ht="12.75">
      <c r="A38" s="64"/>
      <c r="B38" s="21"/>
      <c r="C38" s="2" t="s">
        <v>47</v>
      </c>
      <c r="D38" s="2" t="s">
        <v>11</v>
      </c>
      <c r="E38" s="3">
        <v>30</v>
      </c>
      <c r="F38" s="3" t="s">
        <v>12</v>
      </c>
      <c r="G38" s="9">
        <v>17000</v>
      </c>
      <c r="H38" s="3"/>
      <c r="I38" s="4"/>
    </row>
    <row r="39" spans="1:10" ht="12.75">
      <c r="A39" s="61"/>
      <c r="B39" s="21"/>
      <c r="C39" s="2" t="s">
        <v>39</v>
      </c>
      <c r="D39" s="2" t="s">
        <v>14</v>
      </c>
      <c r="E39" s="3">
        <v>31</v>
      </c>
      <c r="F39" s="3" t="s">
        <v>16</v>
      </c>
      <c r="G39" s="9">
        <v>8842</v>
      </c>
      <c r="H39" s="3"/>
      <c r="I39" s="4"/>
      <c r="J39" s="8"/>
    </row>
    <row r="40" spans="1:10" ht="12.75">
      <c r="A40" s="60">
        <v>13</v>
      </c>
      <c r="B40" s="30" t="s">
        <v>40</v>
      </c>
      <c r="C40" s="2" t="s">
        <v>10</v>
      </c>
      <c r="D40" s="2" t="s">
        <v>11</v>
      </c>
      <c r="E40" s="3">
        <v>120</v>
      </c>
      <c r="F40" s="3" t="s">
        <v>16</v>
      </c>
      <c r="G40" s="9">
        <v>1500</v>
      </c>
      <c r="H40" s="3"/>
      <c r="I40" s="4"/>
      <c r="J40" s="8"/>
    </row>
    <row r="41" spans="1:10" ht="12.75">
      <c r="A41" s="64"/>
      <c r="B41" s="21"/>
      <c r="C41" s="2" t="s">
        <v>53</v>
      </c>
      <c r="D41" s="1" t="s">
        <v>45</v>
      </c>
      <c r="E41" s="3">
        <v>12</v>
      </c>
      <c r="F41" s="3" t="s">
        <v>16</v>
      </c>
      <c r="G41" s="9">
        <v>13000</v>
      </c>
      <c r="H41" s="3"/>
      <c r="I41" s="3"/>
      <c r="J41" s="8"/>
    </row>
    <row r="42" spans="1:10" ht="12.75">
      <c r="A42" s="60">
        <v>14</v>
      </c>
      <c r="B42" s="31" t="s">
        <v>44</v>
      </c>
      <c r="C42" s="2" t="s">
        <v>10</v>
      </c>
      <c r="D42" s="2" t="s">
        <v>11</v>
      </c>
      <c r="E42" s="3">
        <v>200</v>
      </c>
      <c r="F42" s="3" t="s">
        <v>16</v>
      </c>
      <c r="G42" s="9">
        <v>1500</v>
      </c>
      <c r="H42" s="3"/>
      <c r="I42" s="4"/>
      <c r="J42" s="8"/>
    </row>
    <row r="43" spans="1:10" ht="12.75">
      <c r="A43" s="61"/>
      <c r="B43" s="32"/>
      <c r="C43" s="2" t="s">
        <v>13</v>
      </c>
      <c r="D43" s="2" t="s">
        <v>14</v>
      </c>
      <c r="E43" s="3">
        <v>2</v>
      </c>
      <c r="F43" s="3" t="s">
        <v>29</v>
      </c>
      <c r="G43" s="9">
        <v>900</v>
      </c>
      <c r="H43" s="3"/>
      <c r="I43" s="4"/>
      <c r="J43" s="8"/>
    </row>
    <row r="44" spans="1:10" ht="12.75">
      <c r="A44" s="60">
        <v>15</v>
      </c>
      <c r="B44" s="31" t="s">
        <v>54</v>
      </c>
      <c r="C44" s="2" t="s">
        <v>10</v>
      </c>
      <c r="D44" s="2" t="s">
        <v>11</v>
      </c>
      <c r="E44" s="3">
        <v>220</v>
      </c>
      <c r="F44" s="3" t="s">
        <v>12</v>
      </c>
      <c r="G44" s="9">
        <v>2100</v>
      </c>
      <c r="H44" s="3"/>
      <c r="I44" s="4"/>
      <c r="J44" s="8"/>
    </row>
    <row r="45" spans="1:10" ht="12.75">
      <c r="A45" s="61"/>
      <c r="B45" s="32"/>
      <c r="C45" s="2" t="s">
        <v>13</v>
      </c>
      <c r="D45" s="2" t="s">
        <v>14</v>
      </c>
      <c r="E45" s="3">
        <v>1</v>
      </c>
      <c r="F45" s="3" t="s">
        <v>12</v>
      </c>
      <c r="G45" s="9">
        <v>991</v>
      </c>
      <c r="H45" s="3"/>
      <c r="I45" s="4"/>
      <c r="J45" s="8"/>
    </row>
    <row r="46" spans="1:10" ht="12.75">
      <c r="A46" s="60">
        <v>16</v>
      </c>
      <c r="B46" s="31" t="s">
        <v>55</v>
      </c>
      <c r="C46" s="2" t="s">
        <v>10</v>
      </c>
      <c r="D46" s="2" t="s">
        <v>11</v>
      </c>
      <c r="E46" s="3">
        <v>560</v>
      </c>
      <c r="F46" s="3" t="s">
        <v>12</v>
      </c>
      <c r="G46" s="9">
        <v>3400</v>
      </c>
      <c r="H46" s="3"/>
      <c r="I46" s="4"/>
      <c r="J46" s="8"/>
    </row>
    <row r="47" spans="1:10" ht="12.75">
      <c r="A47" s="61"/>
      <c r="B47" s="32"/>
      <c r="C47" s="2" t="s">
        <v>13</v>
      </c>
      <c r="D47" s="2" t="s">
        <v>14</v>
      </c>
      <c r="E47" s="3">
        <v>20</v>
      </c>
      <c r="F47" s="3" t="s">
        <v>24</v>
      </c>
      <c r="G47" s="9">
        <v>5500</v>
      </c>
      <c r="H47" s="3"/>
      <c r="I47" s="4"/>
      <c r="J47" s="8"/>
    </row>
    <row r="48" spans="1:10" ht="12.75">
      <c r="A48" s="60">
        <v>17</v>
      </c>
      <c r="B48" s="31" t="s">
        <v>55</v>
      </c>
      <c r="C48" s="2" t="s">
        <v>10</v>
      </c>
      <c r="D48" s="2" t="s">
        <v>11</v>
      </c>
      <c r="E48" s="3">
        <v>560</v>
      </c>
      <c r="F48" s="3" t="s">
        <v>21</v>
      </c>
      <c r="G48" s="9">
        <v>3400</v>
      </c>
      <c r="H48" s="3"/>
      <c r="I48" s="4"/>
      <c r="J48" s="8"/>
    </row>
    <row r="49" spans="1:10" ht="12.75">
      <c r="A49" s="64"/>
      <c r="B49" s="32"/>
      <c r="C49" s="2" t="s">
        <v>13</v>
      </c>
      <c r="D49" s="2" t="s">
        <v>14</v>
      </c>
      <c r="E49" s="3">
        <v>20</v>
      </c>
      <c r="F49" s="3" t="s">
        <v>24</v>
      </c>
      <c r="G49" s="9">
        <v>5500</v>
      </c>
      <c r="H49" s="3"/>
      <c r="I49" s="4"/>
      <c r="J49" s="8"/>
    </row>
    <row r="50" spans="1:10" ht="12.75">
      <c r="A50" s="64"/>
      <c r="B50" s="32"/>
      <c r="C50" s="2" t="s">
        <v>56</v>
      </c>
      <c r="D50" s="2" t="s">
        <v>11</v>
      </c>
      <c r="E50" s="3">
        <v>30</v>
      </c>
      <c r="F50" s="3" t="s">
        <v>21</v>
      </c>
      <c r="G50" s="9">
        <v>15000</v>
      </c>
      <c r="H50" s="3"/>
      <c r="I50" s="4"/>
      <c r="J50" s="8"/>
    </row>
    <row r="51" spans="1:10" ht="12.75">
      <c r="A51" s="64"/>
      <c r="B51" s="32"/>
      <c r="C51" s="15" t="s">
        <v>57</v>
      </c>
      <c r="D51" s="15" t="s">
        <v>11</v>
      </c>
      <c r="E51" s="16">
        <v>30</v>
      </c>
      <c r="F51" s="16" t="s">
        <v>21</v>
      </c>
      <c r="G51" s="17">
        <v>15000</v>
      </c>
      <c r="H51" s="16"/>
      <c r="I51" s="18"/>
      <c r="J51" s="8"/>
    </row>
    <row r="52" spans="1:10" ht="12.75">
      <c r="A52" s="27"/>
      <c r="B52" s="2"/>
      <c r="C52" s="2" t="s">
        <v>68</v>
      </c>
      <c r="D52" s="2"/>
      <c r="E52" s="3"/>
      <c r="F52" s="3"/>
      <c r="G52" s="19">
        <f>SUM(G12:G51)</f>
        <v>278532</v>
      </c>
      <c r="H52" s="3"/>
      <c r="I52" s="4"/>
      <c r="J52" s="8"/>
    </row>
    <row r="53" spans="1:10" ht="12.75">
      <c r="A53" s="59" t="s">
        <v>79</v>
      </c>
      <c r="B53" s="71"/>
      <c r="C53" s="71"/>
      <c r="D53" s="71"/>
      <c r="E53" s="71"/>
      <c r="F53" s="71"/>
      <c r="G53" s="71"/>
      <c r="H53" s="71"/>
      <c r="I53" s="72"/>
      <c r="J53" s="8"/>
    </row>
    <row r="54" spans="1:9" ht="12.75">
      <c r="A54" s="3" t="s">
        <v>2</v>
      </c>
      <c r="B54" s="2" t="s">
        <v>3</v>
      </c>
      <c r="C54" s="2" t="s">
        <v>4</v>
      </c>
      <c r="D54" s="2" t="s">
        <v>5</v>
      </c>
      <c r="E54" s="3" t="s">
        <v>6</v>
      </c>
      <c r="F54" s="25" t="s">
        <v>7</v>
      </c>
      <c r="G54" s="25" t="s">
        <v>34</v>
      </c>
      <c r="H54" s="25" t="s">
        <v>8</v>
      </c>
      <c r="I54" s="26" t="s">
        <v>9</v>
      </c>
    </row>
    <row r="55" spans="1:10" ht="12.75">
      <c r="A55" s="28">
        <v>21</v>
      </c>
      <c r="B55" s="31" t="s">
        <v>61</v>
      </c>
      <c r="C55" s="2" t="s">
        <v>10</v>
      </c>
      <c r="D55" s="2" t="s">
        <v>11</v>
      </c>
      <c r="E55" s="3">
        <v>130</v>
      </c>
      <c r="F55" s="3" t="s">
        <v>21</v>
      </c>
      <c r="G55" s="9">
        <v>1800</v>
      </c>
      <c r="H55" s="3"/>
      <c r="I55" s="4"/>
      <c r="J55" s="8"/>
    </row>
    <row r="56" spans="1:10" ht="12.75">
      <c r="A56" s="28">
        <v>22</v>
      </c>
      <c r="B56" s="31" t="s">
        <v>62</v>
      </c>
      <c r="C56" s="2" t="s">
        <v>10</v>
      </c>
      <c r="D56" s="2" t="s">
        <v>11</v>
      </c>
      <c r="E56" s="3">
        <v>130</v>
      </c>
      <c r="F56" s="3" t="s">
        <v>12</v>
      </c>
      <c r="G56" s="9">
        <v>1800</v>
      </c>
      <c r="H56" s="3"/>
      <c r="I56" s="4"/>
      <c r="J56" s="8"/>
    </row>
    <row r="57" spans="1:10" ht="12.75">
      <c r="A57" s="28">
        <v>23</v>
      </c>
      <c r="B57" s="31" t="s">
        <v>63</v>
      </c>
      <c r="C57" s="2" t="s">
        <v>10</v>
      </c>
      <c r="D57" s="2" t="s">
        <v>11</v>
      </c>
      <c r="E57" s="3">
        <v>130</v>
      </c>
      <c r="F57" s="3" t="s">
        <v>16</v>
      </c>
      <c r="G57" s="9">
        <v>1800</v>
      </c>
      <c r="H57" s="3"/>
      <c r="I57" s="4"/>
      <c r="J57" s="8"/>
    </row>
    <row r="58" spans="1:10" ht="12.75">
      <c r="A58" s="28">
        <v>24</v>
      </c>
      <c r="B58" s="31" t="s">
        <v>64</v>
      </c>
      <c r="C58" s="2" t="s">
        <v>10</v>
      </c>
      <c r="D58" s="2" t="s">
        <v>11</v>
      </c>
      <c r="E58" s="3">
        <v>130</v>
      </c>
      <c r="F58" s="3" t="s">
        <v>24</v>
      </c>
      <c r="G58" s="9">
        <v>1800</v>
      </c>
      <c r="H58" s="3"/>
      <c r="I58" s="4"/>
      <c r="J58" s="8"/>
    </row>
    <row r="59" spans="1:10" ht="12.75">
      <c r="A59" s="28">
        <v>25</v>
      </c>
      <c r="B59" s="31" t="s">
        <v>65</v>
      </c>
      <c r="C59" s="2" t="s">
        <v>10</v>
      </c>
      <c r="D59" s="2" t="s">
        <v>11</v>
      </c>
      <c r="E59" s="3">
        <v>130</v>
      </c>
      <c r="F59" s="3" t="s">
        <v>29</v>
      </c>
      <c r="G59" s="9">
        <v>1800</v>
      </c>
      <c r="H59" s="3"/>
      <c r="I59" s="4"/>
      <c r="J59" s="8"/>
    </row>
    <row r="60" spans="1:10" ht="12.75">
      <c r="A60" s="28">
        <v>26</v>
      </c>
      <c r="B60" s="31" t="s">
        <v>66</v>
      </c>
      <c r="C60" s="2" t="s">
        <v>10</v>
      </c>
      <c r="D60" s="2" t="s">
        <v>11</v>
      </c>
      <c r="E60" s="3">
        <v>130</v>
      </c>
      <c r="F60" s="3" t="s">
        <v>67</v>
      </c>
      <c r="G60" s="9">
        <v>1800</v>
      </c>
      <c r="H60" s="3"/>
      <c r="I60" s="4"/>
      <c r="J60" s="8"/>
    </row>
    <row r="61" spans="1:9" ht="12.75">
      <c r="A61" s="33"/>
      <c r="B61" s="10"/>
      <c r="C61" s="10" t="s">
        <v>48</v>
      </c>
      <c r="D61" s="10"/>
      <c r="E61" s="33"/>
      <c r="F61" s="33"/>
      <c r="G61" s="34">
        <f>SUM(G55:G60)</f>
        <v>10800</v>
      </c>
      <c r="H61" s="33"/>
      <c r="I61" s="35"/>
    </row>
    <row r="62" spans="1:9" ht="12.75">
      <c r="A62" s="65" t="s">
        <v>82</v>
      </c>
      <c r="B62" s="65"/>
      <c r="C62" s="65"/>
      <c r="D62" s="65"/>
      <c r="E62" s="65"/>
      <c r="F62" s="65"/>
      <c r="G62" s="65"/>
      <c r="H62" s="65"/>
      <c r="I62" s="65"/>
    </row>
    <row r="63" spans="1:9" ht="12.75">
      <c r="A63" s="3" t="s">
        <v>2</v>
      </c>
      <c r="B63" s="2" t="s">
        <v>3</v>
      </c>
      <c r="C63" s="2" t="s">
        <v>4</v>
      </c>
      <c r="D63" s="2" t="s">
        <v>5</v>
      </c>
      <c r="E63" s="3" t="s">
        <v>6</v>
      </c>
      <c r="F63" s="25" t="s">
        <v>7</v>
      </c>
      <c r="G63" s="25" t="s">
        <v>34</v>
      </c>
      <c r="H63" s="25" t="s">
        <v>8</v>
      </c>
      <c r="I63" s="26" t="s">
        <v>9</v>
      </c>
    </row>
    <row r="64" spans="1:9" ht="12.75">
      <c r="A64" s="59">
        <v>10</v>
      </c>
      <c r="B64" s="29" t="s">
        <v>28</v>
      </c>
      <c r="C64" s="11" t="s">
        <v>10</v>
      </c>
      <c r="D64" s="11" t="s">
        <v>11</v>
      </c>
      <c r="E64" s="12">
        <v>60</v>
      </c>
      <c r="F64" s="12" t="s">
        <v>16</v>
      </c>
      <c r="G64" s="13">
        <v>800</v>
      </c>
      <c r="H64" s="12"/>
      <c r="I64" s="14"/>
    </row>
    <row r="65" spans="1:9" ht="12.75">
      <c r="A65" s="57"/>
      <c r="B65" s="1"/>
      <c r="C65" s="2" t="s">
        <v>13</v>
      </c>
      <c r="D65" s="2" t="s">
        <v>14</v>
      </c>
      <c r="E65" s="3">
        <v>2</v>
      </c>
      <c r="F65" s="3" t="s">
        <v>29</v>
      </c>
      <c r="G65" s="9">
        <v>900</v>
      </c>
      <c r="H65" s="3"/>
      <c r="I65" s="4"/>
    </row>
    <row r="66" spans="1:9" ht="12.75">
      <c r="A66" s="60">
        <v>11</v>
      </c>
      <c r="B66" s="10" t="s">
        <v>30</v>
      </c>
      <c r="C66" s="2" t="s">
        <v>10</v>
      </c>
      <c r="D66" s="2" t="s">
        <v>11</v>
      </c>
      <c r="E66" s="3">
        <v>60</v>
      </c>
      <c r="F66" s="3" t="s">
        <v>16</v>
      </c>
      <c r="G66" s="9">
        <v>800</v>
      </c>
      <c r="H66" s="3"/>
      <c r="I66" s="4"/>
    </row>
    <row r="67" spans="1:9" ht="12.75">
      <c r="A67" s="61"/>
      <c r="B67" s="1"/>
      <c r="C67" s="2" t="s">
        <v>13</v>
      </c>
      <c r="D67" s="2" t="s">
        <v>14</v>
      </c>
      <c r="E67" s="3">
        <v>2</v>
      </c>
      <c r="F67" s="3" t="s">
        <v>29</v>
      </c>
      <c r="G67" s="9">
        <v>900</v>
      </c>
      <c r="H67" s="3"/>
      <c r="I67" s="4"/>
    </row>
    <row r="68" spans="1:9" ht="12.75">
      <c r="A68" s="57">
        <v>12</v>
      </c>
      <c r="B68" s="10" t="s">
        <v>31</v>
      </c>
      <c r="C68" s="2" t="s">
        <v>10</v>
      </c>
      <c r="D68" s="2" t="s">
        <v>11</v>
      </c>
      <c r="E68" s="3">
        <v>60</v>
      </c>
      <c r="F68" s="3" t="s">
        <v>16</v>
      </c>
      <c r="G68" s="9">
        <v>800</v>
      </c>
      <c r="H68" s="3"/>
      <c r="I68" s="4"/>
    </row>
    <row r="69" spans="1:9" ht="12.75">
      <c r="A69" s="58"/>
      <c r="B69" s="1"/>
      <c r="C69" s="15" t="s">
        <v>13</v>
      </c>
      <c r="D69" s="15" t="s">
        <v>14</v>
      </c>
      <c r="E69" s="16">
        <v>2</v>
      </c>
      <c r="F69" s="16" t="s">
        <v>29</v>
      </c>
      <c r="G69" s="17">
        <v>900</v>
      </c>
      <c r="H69" s="16"/>
      <c r="I69" s="18"/>
    </row>
    <row r="70" spans="1:9" s="37" customFormat="1" ht="12.75">
      <c r="A70" s="3"/>
      <c r="B70" s="2"/>
      <c r="C70" s="36" t="s">
        <v>48</v>
      </c>
      <c r="D70" s="2"/>
      <c r="E70" s="3"/>
      <c r="F70" s="3"/>
      <c r="G70" s="19">
        <f>SUM(G64:G69)</f>
        <v>5100</v>
      </c>
      <c r="H70" s="3"/>
      <c r="I70" s="4"/>
    </row>
    <row r="71" spans="1:9" ht="12.75">
      <c r="A71" s="65" t="s">
        <v>83</v>
      </c>
      <c r="B71" s="65"/>
      <c r="C71" s="65"/>
      <c r="D71" s="65"/>
      <c r="E71" s="65"/>
      <c r="F71" s="65"/>
      <c r="G71" s="65"/>
      <c r="H71" s="65"/>
      <c r="I71" s="65"/>
    </row>
    <row r="72" spans="1:9" ht="12.75">
      <c r="A72" s="3" t="s">
        <v>2</v>
      </c>
      <c r="B72" s="2" t="s">
        <v>3</v>
      </c>
      <c r="C72" s="2" t="s">
        <v>4</v>
      </c>
      <c r="D72" s="2" t="s">
        <v>5</v>
      </c>
      <c r="E72" s="3" t="s">
        <v>6</v>
      </c>
      <c r="F72" s="25" t="s">
        <v>7</v>
      </c>
      <c r="G72" s="25" t="s">
        <v>34</v>
      </c>
      <c r="H72" s="25" t="s">
        <v>8</v>
      </c>
      <c r="I72" s="26" t="s">
        <v>9</v>
      </c>
    </row>
    <row r="73" spans="1:9" ht="12.75">
      <c r="A73" s="57">
        <v>9</v>
      </c>
      <c r="B73" s="10" t="s">
        <v>27</v>
      </c>
      <c r="C73" s="2" t="s">
        <v>10</v>
      </c>
      <c r="D73" s="2" t="s">
        <v>11</v>
      </c>
      <c r="E73" s="3">
        <v>180</v>
      </c>
      <c r="F73" s="3" t="s">
        <v>21</v>
      </c>
      <c r="G73" s="9">
        <v>1800</v>
      </c>
      <c r="H73" s="3"/>
      <c r="I73" s="4"/>
    </row>
    <row r="74" spans="1:9" ht="12.75">
      <c r="A74" s="58"/>
      <c r="B74" s="1"/>
      <c r="C74" s="15" t="s">
        <v>13</v>
      </c>
      <c r="D74" s="15" t="s">
        <v>14</v>
      </c>
      <c r="E74" s="16">
        <v>7</v>
      </c>
      <c r="F74" s="16" t="s">
        <v>12</v>
      </c>
      <c r="G74" s="17">
        <v>1500</v>
      </c>
      <c r="H74" s="16"/>
      <c r="I74" s="18"/>
    </row>
    <row r="75" spans="1:9" ht="12.75">
      <c r="A75" s="3"/>
      <c r="B75" s="2"/>
      <c r="C75" s="36" t="s">
        <v>48</v>
      </c>
      <c r="D75" s="2"/>
      <c r="E75" s="3"/>
      <c r="F75" s="3"/>
      <c r="G75" s="19">
        <f>SUM(G73:G74)</f>
        <v>3300</v>
      </c>
      <c r="H75" s="3"/>
      <c r="I75" s="4"/>
    </row>
    <row r="76" ht="12.75">
      <c r="C76" s="6" t="s">
        <v>81</v>
      </c>
    </row>
    <row r="78" spans="1:9" ht="12.75">
      <c r="A78" s="38"/>
      <c r="B78" s="37" t="s">
        <v>58</v>
      </c>
      <c r="C78" s="37"/>
      <c r="D78" s="37"/>
      <c r="E78" s="38"/>
      <c r="F78" s="38"/>
      <c r="G78" s="38"/>
      <c r="H78" s="38"/>
      <c r="I78" s="39"/>
    </row>
    <row r="79" spans="1:10" ht="15">
      <c r="A79" s="66" t="s">
        <v>69</v>
      </c>
      <c r="B79" s="66"/>
      <c r="C79" s="66"/>
      <c r="D79" s="66"/>
      <c r="E79" s="66"/>
      <c r="F79" s="66"/>
      <c r="G79" s="40"/>
      <c r="H79" s="42"/>
      <c r="I79" s="42"/>
      <c r="J79" s="8"/>
    </row>
    <row r="80" spans="1:10" ht="15" customHeight="1">
      <c r="A80" s="63" t="s">
        <v>70</v>
      </c>
      <c r="B80" s="63"/>
      <c r="C80" s="63"/>
      <c r="D80" s="63"/>
      <c r="E80" s="63"/>
      <c r="F80" s="63"/>
      <c r="G80" s="41"/>
      <c r="H80" s="43"/>
      <c r="I80" s="43"/>
      <c r="J80" s="8"/>
    </row>
    <row r="81" spans="1:10" ht="12.75">
      <c r="A81" s="63" t="s">
        <v>73</v>
      </c>
      <c r="B81" s="63"/>
      <c r="C81" s="63"/>
      <c r="D81" s="63"/>
      <c r="E81" s="63"/>
      <c r="F81" s="63"/>
      <c r="H81" s="44"/>
      <c r="I81" s="45"/>
      <c r="J81" s="8"/>
    </row>
    <row r="82" spans="1:10" ht="12.75">
      <c r="A82" s="63" t="s">
        <v>72</v>
      </c>
      <c r="B82" s="63"/>
      <c r="C82" s="63"/>
      <c r="D82" s="63"/>
      <c r="E82" s="63"/>
      <c r="F82" s="63"/>
      <c r="H82" s="44"/>
      <c r="I82" s="45"/>
      <c r="J82" s="8"/>
    </row>
    <row r="83" spans="1:10" ht="12.75">
      <c r="A83" s="55" t="s">
        <v>78</v>
      </c>
      <c r="B83" s="55"/>
      <c r="C83" s="55"/>
      <c r="D83" s="55"/>
      <c r="E83" s="55"/>
      <c r="F83" s="55"/>
      <c r="G83" s="55"/>
      <c r="H83" s="46"/>
      <c r="I83" s="46"/>
      <c r="J83" s="8"/>
    </row>
    <row r="84" spans="1:10" ht="12.75">
      <c r="A84" s="3" t="s">
        <v>2</v>
      </c>
      <c r="B84" s="49" t="s">
        <v>4</v>
      </c>
      <c r="C84" s="49"/>
      <c r="D84" s="2" t="s">
        <v>5</v>
      </c>
      <c r="E84" s="3" t="s">
        <v>6</v>
      </c>
      <c r="F84" s="54" t="s">
        <v>34</v>
      </c>
      <c r="G84" s="54"/>
      <c r="H84" s="44"/>
      <c r="I84" s="45"/>
      <c r="J84" s="8"/>
    </row>
    <row r="85" spans="1:10" ht="12.75">
      <c r="A85" s="3">
        <v>1</v>
      </c>
      <c r="B85" s="47" t="s">
        <v>10</v>
      </c>
      <c r="C85" s="47"/>
      <c r="D85" s="2" t="s">
        <v>11</v>
      </c>
      <c r="E85" s="3">
        <f>E12+E15+E17+E19+E23+E26+E28+E30+E32+E35+E40+E37+E42+E44+E46+E48</f>
        <v>12282</v>
      </c>
      <c r="F85" s="48">
        <f>G48+G46+G44+G42+G40+G37+G35+G32+G30+G28+G26+G23+G19+G17+G15+G12</f>
        <v>50280</v>
      </c>
      <c r="G85" s="48"/>
      <c r="H85" s="44"/>
      <c r="I85" s="45"/>
      <c r="J85" s="8"/>
    </row>
    <row r="86" spans="1:10" ht="12.75">
      <c r="A86" s="3">
        <v>2</v>
      </c>
      <c r="B86" s="47" t="s">
        <v>13</v>
      </c>
      <c r="C86" s="47"/>
      <c r="D86" s="2" t="s">
        <v>74</v>
      </c>
      <c r="E86" s="3">
        <f>E13+E16+E18+E21+E24+E27+E29+E31+E34+E36+E39+E43+E45+E47+E49</f>
        <v>232</v>
      </c>
      <c r="F86" s="48">
        <f>G49+G47+G45+G43+G39+G36+G34+G31+G29+G27+G24+G21+G18+G16+G13</f>
        <v>68048</v>
      </c>
      <c r="G86" s="49"/>
      <c r="H86" s="44"/>
      <c r="I86" s="45"/>
      <c r="J86" s="8"/>
    </row>
    <row r="87" spans="1:7" ht="12.75">
      <c r="A87" s="3">
        <v>3</v>
      </c>
      <c r="B87" s="47" t="s">
        <v>75</v>
      </c>
      <c r="C87" s="47"/>
      <c r="D87" s="2" t="s">
        <v>74</v>
      </c>
      <c r="E87" s="3">
        <f>E14+E20</f>
        <v>30</v>
      </c>
      <c r="F87" s="48">
        <f>G14+G20</f>
        <v>8204</v>
      </c>
      <c r="G87" s="49"/>
    </row>
    <row r="88" spans="1:7" ht="12.75">
      <c r="A88" s="3">
        <v>4</v>
      </c>
      <c r="B88" s="47" t="s">
        <v>71</v>
      </c>
      <c r="C88" s="47"/>
      <c r="D88" s="2" t="s">
        <v>11</v>
      </c>
      <c r="E88" s="3">
        <f>E25+E33+E38+E50+E51</f>
        <v>230</v>
      </c>
      <c r="F88" s="48">
        <f>G51+G50+G38+G33+G25</f>
        <v>124000</v>
      </c>
      <c r="G88" s="49"/>
    </row>
    <row r="89" spans="1:7" ht="12.75">
      <c r="A89" s="3">
        <v>6</v>
      </c>
      <c r="B89" s="47" t="s">
        <v>53</v>
      </c>
      <c r="C89" s="47"/>
      <c r="D89" s="2" t="s">
        <v>76</v>
      </c>
      <c r="E89" s="3">
        <f>E41</f>
        <v>12</v>
      </c>
      <c r="F89" s="48">
        <f>G41</f>
        <v>13000</v>
      </c>
      <c r="G89" s="49"/>
    </row>
    <row r="90" spans="1:7" ht="12.75">
      <c r="A90" s="3"/>
      <c r="B90" s="47" t="s">
        <v>77</v>
      </c>
      <c r="C90" s="47"/>
      <c r="D90" s="2" t="s">
        <v>11</v>
      </c>
      <c r="E90" s="3">
        <f>E22</f>
        <v>10</v>
      </c>
      <c r="F90" s="48">
        <f>G22</f>
        <v>15000</v>
      </c>
      <c r="G90" s="49"/>
    </row>
    <row r="91" spans="1:7" ht="12.75">
      <c r="A91" s="3"/>
      <c r="B91" s="49" t="s">
        <v>48</v>
      </c>
      <c r="C91" s="49"/>
      <c r="D91" s="2"/>
      <c r="E91" s="3"/>
      <c r="F91" s="56">
        <f>SUM(F85:F90)</f>
        <v>278532</v>
      </c>
      <c r="G91" s="55"/>
    </row>
    <row r="92" spans="1:9" ht="12.75">
      <c r="A92" s="55" t="s">
        <v>79</v>
      </c>
      <c r="B92" s="55"/>
      <c r="C92" s="55"/>
      <c r="D92" s="55"/>
      <c r="E92" s="55"/>
      <c r="F92" s="55"/>
      <c r="G92" s="55"/>
      <c r="H92" s="6"/>
      <c r="I92" s="6"/>
    </row>
    <row r="93" spans="1:7" ht="12.75">
      <c r="A93" s="3" t="s">
        <v>2</v>
      </c>
      <c r="B93" s="49" t="s">
        <v>4</v>
      </c>
      <c r="C93" s="49"/>
      <c r="D93" s="2" t="s">
        <v>5</v>
      </c>
      <c r="E93" s="3" t="s">
        <v>6</v>
      </c>
      <c r="F93" s="54" t="s">
        <v>34</v>
      </c>
      <c r="G93" s="54"/>
    </row>
    <row r="94" spans="1:7" ht="12.75">
      <c r="A94" s="3">
        <v>1</v>
      </c>
      <c r="B94" s="47" t="s">
        <v>10</v>
      </c>
      <c r="C94" s="47"/>
      <c r="D94" s="2" t="s">
        <v>11</v>
      </c>
      <c r="E94" s="3">
        <f>E60+E59+E58+E57+E56+E55</f>
        <v>780</v>
      </c>
      <c r="F94" s="48">
        <f>G61</f>
        <v>10800</v>
      </c>
      <c r="G94" s="48"/>
    </row>
    <row r="95" spans="1:7" ht="12.75">
      <c r="A95" s="3"/>
      <c r="B95" s="49" t="s">
        <v>80</v>
      </c>
      <c r="C95" s="49"/>
      <c r="D95" s="2"/>
      <c r="E95" s="3"/>
      <c r="F95" s="56">
        <f>SUM(F94:F94)</f>
        <v>10800</v>
      </c>
      <c r="G95" s="55"/>
    </row>
    <row r="96" spans="1:9" ht="12.75">
      <c r="A96" s="55" t="s">
        <v>82</v>
      </c>
      <c r="B96" s="55"/>
      <c r="C96" s="55"/>
      <c r="D96" s="55"/>
      <c r="E96" s="55"/>
      <c r="F96" s="55"/>
      <c r="G96" s="55"/>
      <c r="H96" s="6"/>
      <c r="I96" s="6"/>
    </row>
    <row r="97" spans="1:7" ht="12.75">
      <c r="A97" s="3" t="s">
        <v>2</v>
      </c>
      <c r="B97" s="49" t="s">
        <v>4</v>
      </c>
      <c r="C97" s="49"/>
      <c r="D97" s="2" t="s">
        <v>5</v>
      </c>
      <c r="E97" s="3" t="s">
        <v>6</v>
      </c>
      <c r="F97" s="54" t="s">
        <v>34</v>
      </c>
      <c r="G97" s="54"/>
    </row>
    <row r="98" spans="1:7" ht="12.75">
      <c r="A98" s="3">
        <v>1</v>
      </c>
      <c r="B98" s="47" t="s">
        <v>10</v>
      </c>
      <c r="C98" s="47"/>
      <c r="D98" s="2" t="s">
        <v>11</v>
      </c>
      <c r="E98" s="3">
        <f>E68+E66+E64</f>
        <v>180</v>
      </c>
      <c r="F98" s="48">
        <f>G65</f>
        <v>900</v>
      </c>
      <c r="G98" s="48"/>
    </row>
    <row r="99" spans="1:10" ht="12.75">
      <c r="A99" s="3">
        <v>2</v>
      </c>
      <c r="B99" s="47" t="s">
        <v>13</v>
      </c>
      <c r="C99" s="47"/>
      <c r="D99" s="2" t="s">
        <v>74</v>
      </c>
      <c r="E99" s="3">
        <f>E69+E67+E65</f>
        <v>6</v>
      </c>
      <c r="F99" s="48">
        <f>G69+G67+G65</f>
        <v>2700</v>
      </c>
      <c r="G99" s="49"/>
      <c r="H99" s="44"/>
      <c r="I99" s="45"/>
      <c r="J99" s="8"/>
    </row>
    <row r="100" spans="1:7" ht="12.75">
      <c r="A100" s="3"/>
      <c r="B100" s="50" t="s">
        <v>80</v>
      </c>
      <c r="C100" s="51"/>
      <c r="D100" s="2"/>
      <c r="E100" s="3"/>
      <c r="F100" s="52">
        <f>SUM(F98:F99)</f>
        <v>3600</v>
      </c>
      <c r="G100" s="53"/>
    </row>
    <row r="101" spans="1:9" ht="12.75">
      <c r="A101" s="55" t="s">
        <v>83</v>
      </c>
      <c r="B101" s="55"/>
      <c r="C101" s="55"/>
      <c r="D101" s="55"/>
      <c r="E101" s="55"/>
      <c r="F101" s="55"/>
      <c r="G101" s="55"/>
      <c r="H101" s="6"/>
      <c r="I101" s="6"/>
    </row>
    <row r="102" spans="1:7" ht="12.75">
      <c r="A102" s="3" t="s">
        <v>2</v>
      </c>
      <c r="B102" s="49" t="s">
        <v>4</v>
      </c>
      <c r="C102" s="49"/>
      <c r="D102" s="2" t="s">
        <v>5</v>
      </c>
      <c r="E102" s="3" t="s">
        <v>6</v>
      </c>
      <c r="F102" s="54" t="s">
        <v>34</v>
      </c>
      <c r="G102" s="54"/>
    </row>
    <row r="103" spans="1:7" ht="12.75">
      <c r="A103" s="3">
        <v>1</v>
      </c>
      <c r="B103" s="47" t="s">
        <v>10</v>
      </c>
      <c r="C103" s="47"/>
      <c r="D103" s="2" t="s">
        <v>11</v>
      </c>
      <c r="E103" s="3">
        <f>E73</f>
        <v>180</v>
      </c>
      <c r="F103" s="48">
        <v>1800</v>
      </c>
      <c r="G103" s="48"/>
    </row>
    <row r="104" spans="1:10" ht="12.75">
      <c r="A104" s="3">
        <v>2</v>
      </c>
      <c r="B104" s="47" t="s">
        <v>13</v>
      </c>
      <c r="C104" s="47"/>
      <c r="D104" s="2" t="s">
        <v>74</v>
      </c>
      <c r="E104" s="3">
        <f>E74</f>
        <v>7</v>
      </c>
      <c r="F104" s="48">
        <v>1500</v>
      </c>
      <c r="G104" s="49"/>
      <c r="H104" s="44"/>
      <c r="I104" s="45"/>
      <c r="J104" s="8"/>
    </row>
    <row r="105" spans="1:7" ht="12.75">
      <c r="A105" s="3"/>
      <c r="B105" s="50" t="s">
        <v>80</v>
      </c>
      <c r="C105" s="51"/>
      <c r="D105" s="2"/>
      <c r="E105" s="3"/>
      <c r="F105" s="52">
        <f>SUM(F103:F104)</f>
        <v>3300</v>
      </c>
      <c r="G105" s="53"/>
    </row>
  </sheetData>
  <sheetProtection/>
  <mergeCells count="79">
    <mergeCell ref="B88:C88"/>
    <mergeCell ref="B89:C89"/>
    <mergeCell ref="F88:G88"/>
    <mergeCell ref="F89:G89"/>
    <mergeCell ref="F91:G91"/>
    <mergeCell ref="A79:F79"/>
    <mergeCell ref="A80:F80"/>
    <mergeCell ref="A81:F81"/>
    <mergeCell ref="A82:F82"/>
    <mergeCell ref="B90:C90"/>
    <mergeCell ref="F90:G90"/>
    <mergeCell ref="B87:C87"/>
    <mergeCell ref="A71:I71"/>
    <mergeCell ref="B85:C85"/>
    <mergeCell ref="B86:C86"/>
    <mergeCell ref="B84:C84"/>
    <mergeCell ref="A42:A43"/>
    <mergeCell ref="A44:A45"/>
    <mergeCell ref="A46:A47"/>
    <mergeCell ref="A48:A51"/>
    <mergeCell ref="A66:A67"/>
    <mergeCell ref="F84:G84"/>
    <mergeCell ref="C8:E8"/>
    <mergeCell ref="C6:E6"/>
    <mergeCell ref="A17:A18"/>
    <mergeCell ref="B15:B16"/>
    <mergeCell ref="B17:B18"/>
    <mergeCell ref="A12:A14"/>
    <mergeCell ref="A15:A16"/>
    <mergeCell ref="A32:A34"/>
    <mergeCell ref="A68:A69"/>
    <mergeCell ref="A40:A41"/>
    <mergeCell ref="A19:A22"/>
    <mergeCell ref="A23:A25"/>
    <mergeCell ref="A28:A29"/>
    <mergeCell ref="A30:A31"/>
    <mergeCell ref="A37:A39"/>
    <mergeCell ref="A62:I62"/>
    <mergeCell ref="A53:I53"/>
    <mergeCell ref="A64:A65"/>
    <mergeCell ref="A26:A27"/>
    <mergeCell ref="A10:I10"/>
    <mergeCell ref="A83:G83"/>
    <mergeCell ref="E1:G1"/>
    <mergeCell ref="E2:G2"/>
    <mergeCell ref="E3:G3"/>
    <mergeCell ref="E4:G4"/>
    <mergeCell ref="C7:E7"/>
    <mergeCell ref="A35:A36"/>
    <mergeCell ref="A92:G92"/>
    <mergeCell ref="B93:C93"/>
    <mergeCell ref="F93:G93"/>
    <mergeCell ref="B94:C94"/>
    <mergeCell ref="F94:G94"/>
    <mergeCell ref="A73:A74"/>
    <mergeCell ref="B91:C91"/>
    <mergeCell ref="F85:G85"/>
    <mergeCell ref="F86:G86"/>
    <mergeCell ref="F87:G87"/>
    <mergeCell ref="B95:C95"/>
    <mergeCell ref="F95:G95"/>
    <mergeCell ref="A96:G96"/>
    <mergeCell ref="B97:C97"/>
    <mergeCell ref="F97:G97"/>
    <mergeCell ref="B98:C98"/>
    <mergeCell ref="F98:G98"/>
    <mergeCell ref="B102:C102"/>
    <mergeCell ref="F102:G102"/>
    <mergeCell ref="B99:C99"/>
    <mergeCell ref="F99:G99"/>
    <mergeCell ref="A101:G101"/>
    <mergeCell ref="B100:C100"/>
    <mergeCell ref="F100:G100"/>
    <mergeCell ref="B103:C103"/>
    <mergeCell ref="F103:G103"/>
    <mergeCell ref="B104:C104"/>
    <mergeCell ref="F104:G104"/>
    <mergeCell ref="B105:C105"/>
    <mergeCell ref="F105:G10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Владимир</cp:lastModifiedBy>
  <cp:lastPrinted>2012-04-19T07:16:36Z</cp:lastPrinted>
  <dcterms:created xsi:type="dcterms:W3CDTF">2010-07-14T00:10:31Z</dcterms:created>
  <dcterms:modified xsi:type="dcterms:W3CDTF">2012-05-02T07:09:33Z</dcterms:modified>
  <cp:category/>
  <cp:version/>
  <cp:contentType/>
  <cp:contentStatus/>
</cp:coreProperties>
</file>