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8" sheetId="8" r:id="rId4"/>
    <sheet name="Лист2" sheetId="2" state="hidden" r:id="rId5"/>
  </sheets>
  <calcPr calcId="124519" refMode="R1C1"/>
</workbook>
</file>

<file path=xl/calcChain.xml><?xml version="1.0" encoding="utf-8"?>
<calcChain xmlns="http://schemas.openxmlformats.org/spreadsheetml/2006/main">
  <c r="P17" i="8"/>
  <c r="P18"/>
  <c r="P19"/>
  <c r="E10"/>
  <c r="E12"/>
  <c r="F10"/>
  <c r="F12"/>
  <c r="G10"/>
  <c r="G12"/>
  <c r="H10"/>
  <c r="H12"/>
  <c r="I10"/>
  <c r="I12"/>
  <c r="J10"/>
  <c r="J12"/>
  <c r="K10"/>
  <c r="K12"/>
  <c r="L10"/>
  <c r="L12" s="1"/>
  <c r="M10"/>
  <c r="M12" s="1"/>
  <c r="N10"/>
  <c r="N12" s="1"/>
  <c r="O10"/>
  <c r="O12" s="1"/>
  <c r="D10"/>
  <c r="P16"/>
  <c r="P20"/>
  <c r="P11"/>
  <c r="P9"/>
  <c r="P8"/>
  <c r="C171" i="2"/>
  <c r="C158"/>
  <c r="C174"/>
  <c r="C139"/>
  <c r="C173"/>
  <c r="C175"/>
  <c r="C42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115"/>
  <c r="C20"/>
  <c r="C54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D23"/>
  <c r="D22"/>
  <c r="E22"/>
  <c r="F22"/>
  <c r="G22"/>
  <c r="H22"/>
  <c r="O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D30"/>
  <c r="E30"/>
  <c r="F30"/>
  <c r="G30"/>
  <c r="H30"/>
  <c r="I30"/>
  <c r="J30"/>
  <c r="K30"/>
  <c r="L30"/>
  <c r="M30"/>
  <c r="N30"/>
  <c r="O29"/>
  <c r="G30" i="6"/>
  <c r="G31"/>
  <c r="G32"/>
  <c r="C22"/>
  <c r="D22"/>
  <c r="G22"/>
  <c r="G24"/>
  <c r="E22"/>
  <c r="F22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C54"/>
  <c r="D54"/>
  <c r="E54"/>
  <c r="F54"/>
  <c r="G54"/>
  <c r="G55"/>
  <c r="C56"/>
  <c r="D56"/>
  <c r="E56"/>
  <c r="F56"/>
  <c r="G56"/>
  <c r="G8"/>
  <c r="C50" i="2"/>
  <c r="C52"/>
  <c r="C55"/>
  <c r="C56" s="1"/>
  <c r="E23" i="5"/>
  <c r="D27"/>
  <c r="C27"/>
  <c r="F23"/>
  <c r="E27"/>
  <c r="D28"/>
  <c r="E28"/>
  <c r="F27"/>
  <c r="G23"/>
  <c r="F28"/>
  <c r="H23"/>
  <c r="G27"/>
  <c r="G28"/>
  <c r="I23"/>
  <c r="H27"/>
  <c r="H28"/>
  <c r="J23"/>
  <c r="I27"/>
  <c r="I28"/>
  <c r="J27"/>
  <c r="J28"/>
  <c r="K23"/>
  <c r="K27"/>
  <c r="K28"/>
  <c r="L23"/>
  <c r="L27"/>
  <c r="L28"/>
  <c r="M23"/>
  <c r="N23"/>
  <c r="N27"/>
  <c r="O27"/>
  <c r="M27"/>
  <c r="M28"/>
  <c r="N28"/>
  <c r="D12" i="8"/>
  <c r="P10"/>
  <c r="P21" l="1"/>
  <c r="P23" s="1"/>
  <c r="P12"/>
</calcChain>
</file>

<file path=xl/sharedStrings.xml><?xml version="1.0" encoding="utf-8"?>
<sst xmlns="http://schemas.openxmlformats.org/spreadsheetml/2006/main" count="379" uniqueCount="143">
  <si>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</si>
  <si>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</si>
  <si>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</si>
  <si>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</si>
  <si>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</si>
  <si>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</si>
  <si>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</si>
  <si>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</si>
  <si>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</si>
  <si>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</si>
  <si>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</si>
  <si>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</si>
  <si>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</si>
  <si>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</si>
  <si>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</si>
  <si>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</si>
  <si>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</si>
  <si>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</si>
  <si>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</si>
  <si>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</si>
  <si>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</si>
  <si>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</si>
  <si>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</si>
  <si>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</si>
  <si>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</si>
  <si>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</si>
  <si>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</si>
  <si>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</si>
  <si>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</si>
  <si>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</si>
  <si>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</si>
  <si>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</si>
  <si>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</si>
  <si>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</si>
  <si>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</si>
  <si>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</si>
  <si>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</si>
  <si>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</si>
  <si>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</si>
  <si>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</si>
  <si>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</si>
  <si>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</si>
  <si>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</si>
  <si>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</si>
  <si>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</si>
  <si>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</si>
  <si>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</si>
  <si>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</si>
  <si>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</si>
  <si>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</si>
  <si>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</si>
  <si>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</si>
  <si>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</si>
  <si>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</si>
  <si>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</si>
  <si>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</si>
  <si>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</si>
  <si>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</si>
  <si>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</si>
  <si>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</si>
  <si>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</si>
  <si>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</si>
  <si>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</si>
  <si>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</si>
  <si>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</si>
  <si>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</si>
  <si>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</si>
  <si>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</si>
  <si>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</si>
  <si>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</si>
  <si>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</si>
  <si>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</si>
  <si>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</si>
  <si>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</si>
  <si>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</si>
  <si>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</si>
  <si>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</si>
  <si>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</si>
  <si>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</si>
  <si>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</si>
  <si>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</si>
  <si>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</si>
  <si>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</si>
  <si>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</si>
  <si>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</si>
  <si>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</si>
  <si>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</si>
  <si>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</si>
  <si>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</si>
  <si>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</si>
  <si>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</si>
  <si>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</si>
  <si>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</si>
  <si>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</si>
  <si>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</si>
  <si>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</si>
  <si>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</si>
  <si>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</si>
  <si>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</si>
  <si>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</si>
  <si>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</si>
  <si>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</si>
  <si>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</si>
  <si>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</si>
  <si>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</si>
  <si>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</si>
  <si>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</si>
  <si>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</si>
  <si>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</si>
  <si>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</si>
  <si>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</si>
  <si>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</si>
  <si>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</si>
  <si>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</si>
  <si>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</si>
  <si>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</si>
  <si>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</si>
  <si>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</si>
  <si>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</si>
  <si>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</si>
  <si>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</si>
  <si>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</si>
  <si>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</si>
  <si>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</si>
  <si>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</si>
  <si>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 xml:space="preserve">  о затратах по предоставлению коммунальных услуг и эксплуатации жилого дома </t>
  </si>
  <si>
    <t xml:space="preserve"> оплачено (собственниками):</t>
  </si>
  <si>
    <t>2</t>
  </si>
  <si>
    <t>2.1</t>
  </si>
  <si>
    <t>итого</t>
  </si>
  <si>
    <t>Директор ООО "Сервис - Лайн"</t>
  </si>
  <si>
    <t>Логашева Т.В.</t>
  </si>
  <si>
    <t>ИТОГО(долг/переплата)</t>
  </si>
  <si>
    <t>кап. Ремонт</t>
  </si>
  <si>
    <t>ИТОГО начислено</t>
  </si>
  <si>
    <t>Тех.обслуживание</t>
  </si>
  <si>
    <t>Текущий ремонт (подряды)</t>
  </si>
  <si>
    <t>всего расходов</t>
  </si>
  <si>
    <t>№ 57 ул. Соватская  за период  01.01.2011 года-площадь по л.с.-526,7кв.м.</t>
  </si>
  <si>
    <t>Аварийная служба</t>
  </si>
  <si>
    <t>приборы учета</t>
  </si>
  <si>
    <t>доход 2010 г.</t>
  </si>
  <si>
    <t>Содержание общего имущ-ва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</si>
</sst>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/>
    <xf numFmtId="0" fontId="0" fillId="0" borderId="0" xfId="0" applyFill="1"/>
    <xf numFmtId="1" fontId="18" fillId="0" borderId="1" xfId="0" applyNumberFormat="1" applyFont="1" applyFill="1" applyBorder="1" applyAlignment="1"/>
    <xf numFmtId="1" fontId="18" fillId="0" borderId="1" xfId="0" applyNumberFormat="1" applyFont="1" applyFill="1" applyBorder="1"/>
    <xf numFmtId="1" fontId="18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17" fillId="0" borderId="1" xfId="0" applyFont="1" applyFill="1" applyBorder="1"/>
    <xf numFmtId="1" fontId="0" fillId="0" borderId="0" xfId="0" applyNumberFormat="1" applyFill="1"/>
    <xf numFmtId="1" fontId="0" fillId="0" borderId="1" xfId="0" applyNumberFormat="1" applyFill="1" applyBorder="1"/>
    <xf numFmtId="0" fontId="13" fillId="0" borderId="1" xfId="0" applyFont="1" applyFill="1" applyBorder="1"/>
    <xf numFmtId="0" fontId="15" fillId="0" borderId="0" xfId="0" applyFont="1" applyFill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18" fillId="3" borderId="1" xfId="0" applyFont="1" applyFill="1" applyBorder="1"/>
    <xf numFmtId="1" fontId="18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75" t="s">
        <v>92</v>
      </c>
      <c r="C1" s="75"/>
      <c r="D1" s="75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75" t="s">
        <v>92</v>
      </c>
      <c r="C38" s="75"/>
      <c r="D38" s="75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76" t="s">
        <v>0</v>
      </c>
      <c r="B1" s="76"/>
      <c r="C1" s="76"/>
      <c r="D1" s="76"/>
      <c r="E1" s="76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5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5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5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5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5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5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5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5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5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5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5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5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5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5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5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5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5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5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5"/>
    </row>
    <row r="27" spans="1:7">
      <c r="A27" s="2"/>
      <c r="B27" s="3"/>
      <c r="C27" s="10"/>
      <c r="D27" s="10"/>
      <c r="E27" s="10"/>
      <c r="F27" s="10"/>
      <c r="G27" s="45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5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5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5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5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5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5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5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5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5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5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5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5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5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5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5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5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5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5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5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5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5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5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5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5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5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5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5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5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5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76" t="s">
        <v>0</v>
      </c>
      <c r="B1" s="76"/>
      <c r="C1" s="76"/>
      <c r="D1" s="76"/>
      <c r="E1" s="76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>
      <selection activeCell="S12" sqref="S12"/>
    </sheetView>
  </sheetViews>
  <sheetFormatPr defaultRowHeight="12.75"/>
  <cols>
    <col min="1" max="1" width="4.5703125" style="58" customWidth="1"/>
    <col min="2" max="2" width="30" style="58" customWidth="1"/>
    <col min="3" max="3" width="8" style="58" customWidth="1"/>
    <col min="4" max="4" width="7.7109375" style="58" customWidth="1"/>
    <col min="5" max="5" width="7" style="58" customWidth="1"/>
    <col min="6" max="6" width="6.7109375" style="58" customWidth="1"/>
    <col min="7" max="7" width="6.140625" style="58" customWidth="1"/>
    <col min="8" max="8" width="6.42578125" style="58" customWidth="1"/>
    <col min="9" max="9" width="6.140625" style="58" customWidth="1"/>
    <col min="10" max="10" width="6.42578125" style="58" customWidth="1"/>
    <col min="11" max="11" width="6.28515625" style="58" customWidth="1"/>
    <col min="12" max="12" width="5.5703125" style="58" customWidth="1"/>
    <col min="13" max="13" width="6" style="58" customWidth="1"/>
    <col min="14" max="14" width="6.42578125" style="58" customWidth="1"/>
    <col min="15" max="15" width="6.28515625" style="58" customWidth="1"/>
    <col min="16" max="16" width="7.7109375" style="58" customWidth="1"/>
    <col min="17" max="16384" width="9.140625" style="58"/>
  </cols>
  <sheetData>
    <row r="1" spans="1:16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>
      <c r="A3" s="78" t="s">
        <v>125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>
      <c r="A4" s="78" t="s">
        <v>138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25.5">
      <c r="A6" s="50"/>
      <c r="B6" s="50" t="s">
        <v>5</v>
      </c>
      <c r="C6" s="62" t="s">
        <v>141</v>
      </c>
      <c r="D6" s="51" t="s">
        <v>108</v>
      </c>
      <c r="E6" s="51" t="s">
        <v>31</v>
      </c>
      <c r="F6" s="51" t="s">
        <v>32</v>
      </c>
      <c r="G6" s="51" t="s">
        <v>33</v>
      </c>
      <c r="H6" s="51" t="s">
        <v>34</v>
      </c>
      <c r="I6" s="51" t="s">
        <v>35</v>
      </c>
      <c r="J6" s="51" t="s">
        <v>36</v>
      </c>
      <c r="K6" s="51" t="s">
        <v>37</v>
      </c>
      <c r="L6" s="51" t="s">
        <v>26</v>
      </c>
      <c r="M6" s="51" t="s">
        <v>27</v>
      </c>
      <c r="N6" s="51" t="s">
        <v>28</v>
      </c>
      <c r="O6" s="51" t="s">
        <v>107</v>
      </c>
      <c r="P6" s="50" t="s">
        <v>25</v>
      </c>
    </row>
    <row r="7" spans="1:16">
      <c r="A7" s="50" t="s">
        <v>1</v>
      </c>
      <c r="B7" s="52" t="s">
        <v>59</v>
      </c>
      <c r="C7" s="52">
        <v>765</v>
      </c>
      <c r="D7" s="51"/>
      <c r="E7" s="51"/>
      <c r="F7" s="51"/>
      <c r="G7" s="51"/>
      <c r="H7" s="57"/>
      <c r="I7" s="57"/>
      <c r="J7" s="57"/>
      <c r="K7" s="57"/>
      <c r="L7" s="57"/>
      <c r="M7" s="57"/>
      <c r="N7" s="57"/>
      <c r="O7" s="57"/>
      <c r="P7" s="39"/>
    </row>
    <row r="8" spans="1:16">
      <c r="A8" s="53" t="s">
        <v>43</v>
      </c>
      <c r="B8" s="55" t="s">
        <v>7</v>
      </c>
      <c r="C8" s="55"/>
      <c r="D8" s="66">
        <v>1843.45</v>
      </c>
      <c r="E8" s="66">
        <v>1843.45</v>
      </c>
      <c r="F8" s="66">
        <v>1843.45</v>
      </c>
      <c r="G8" s="67">
        <v>1843.45</v>
      </c>
      <c r="H8" s="66">
        <v>1843.45</v>
      </c>
      <c r="I8" s="59">
        <v>1843.45</v>
      </c>
      <c r="J8" s="59">
        <v>1843.45</v>
      </c>
      <c r="K8" s="59">
        <v>1843.45</v>
      </c>
      <c r="L8" s="59">
        <v>1843.45</v>
      </c>
      <c r="M8" s="59">
        <v>1843.45</v>
      </c>
      <c r="N8" s="59">
        <v>1573.25</v>
      </c>
      <c r="O8" s="59">
        <v>3177.15</v>
      </c>
      <c r="P8" s="39">
        <f>SUM(D8:O8)</f>
        <v>23184.900000000005</v>
      </c>
    </row>
    <row r="9" spans="1:16">
      <c r="A9" s="53" t="s">
        <v>44</v>
      </c>
      <c r="B9" s="55" t="s">
        <v>133</v>
      </c>
      <c r="C9" s="55"/>
      <c r="D9" s="59">
        <v>5544.5</v>
      </c>
      <c r="E9" s="59">
        <v>5544.5</v>
      </c>
      <c r="F9" s="59">
        <v>5544.5</v>
      </c>
      <c r="G9" s="59">
        <v>5544.5</v>
      </c>
      <c r="H9" s="59">
        <v>5544.5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39">
        <f>SUM(D9:O9)</f>
        <v>27722.5</v>
      </c>
    </row>
    <row r="10" spans="1:16">
      <c r="A10" s="53"/>
      <c r="B10" s="55" t="s">
        <v>134</v>
      </c>
      <c r="C10" s="55"/>
      <c r="D10" s="59">
        <f>SUM(D8:D9)</f>
        <v>7387.95</v>
      </c>
      <c r="E10" s="59">
        <f t="shared" ref="E10:O10" si="0">SUM(E8:E9)</f>
        <v>7387.95</v>
      </c>
      <c r="F10" s="59">
        <f t="shared" si="0"/>
        <v>7387.95</v>
      </c>
      <c r="G10" s="59">
        <f t="shared" si="0"/>
        <v>7387.95</v>
      </c>
      <c r="H10" s="59">
        <f t="shared" si="0"/>
        <v>7387.95</v>
      </c>
      <c r="I10" s="59">
        <f t="shared" si="0"/>
        <v>1843.45</v>
      </c>
      <c r="J10" s="59">
        <f t="shared" si="0"/>
        <v>1843.45</v>
      </c>
      <c r="K10" s="59">
        <f t="shared" si="0"/>
        <v>1843.45</v>
      </c>
      <c r="L10" s="59">
        <f t="shared" si="0"/>
        <v>1843.45</v>
      </c>
      <c r="M10" s="59">
        <f t="shared" si="0"/>
        <v>1843.45</v>
      </c>
      <c r="N10" s="59">
        <f t="shared" si="0"/>
        <v>1573.25</v>
      </c>
      <c r="O10" s="59">
        <f t="shared" si="0"/>
        <v>3177.15</v>
      </c>
      <c r="P10" s="39">
        <f>SUM(D10:O10)</f>
        <v>50907.399999999987</v>
      </c>
    </row>
    <row r="11" spans="1:16">
      <c r="A11" s="53"/>
      <c r="B11" s="55" t="s">
        <v>126</v>
      </c>
      <c r="C11" s="55"/>
      <c r="D11" s="60">
        <v>5103.74</v>
      </c>
      <c r="E11" s="60">
        <v>4196.2</v>
      </c>
      <c r="F11" s="60">
        <v>3817.4</v>
      </c>
      <c r="G11" s="60">
        <v>7132.94</v>
      </c>
      <c r="H11" s="60">
        <v>4699.58</v>
      </c>
      <c r="I11" s="61">
        <v>5251.66</v>
      </c>
      <c r="J11" s="61">
        <v>2868.57</v>
      </c>
      <c r="K11" s="61">
        <v>1374.09</v>
      </c>
      <c r="L11" s="61">
        <v>1351.8</v>
      </c>
      <c r="M11" s="61">
        <v>1143.3900000000001</v>
      </c>
      <c r="N11" s="61">
        <v>22895.69</v>
      </c>
      <c r="O11" s="61">
        <v>1146</v>
      </c>
      <c r="P11" s="40">
        <f>SUM(D11:O11)</f>
        <v>60981.06</v>
      </c>
    </row>
    <row r="12" spans="1:16">
      <c r="A12" s="53"/>
      <c r="B12" s="63" t="s">
        <v>132</v>
      </c>
      <c r="C12" s="55"/>
      <c r="D12" s="60">
        <f>D10-D11</f>
        <v>2284.21</v>
      </c>
      <c r="E12" s="60">
        <f t="shared" ref="E12:O12" si="1">E10-E11</f>
        <v>3191.75</v>
      </c>
      <c r="F12" s="60">
        <f t="shared" si="1"/>
        <v>3570.5499999999997</v>
      </c>
      <c r="G12" s="60">
        <f t="shared" si="1"/>
        <v>255.01000000000022</v>
      </c>
      <c r="H12" s="60">
        <f t="shared" si="1"/>
        <v>2688.37</v>
      </c>
      <c r="I12" s="60">
        <f t="shared" si="1"/>
        <v>-3408.21</v>
      </c>
      <c r="J12" s="60">
        <f t="shared" si="1"/>
        <v>-1025.1200000000001</v>
      </c>
      <c r="K12" s="60">
        <f t="shared" si="1"/>
        <v>469.36000000000013</v>
      </c>
      <c r="L12" s="60">
        <f t="shared" si="1"/>
        <v>491.65000000000009</v>
      </c>
      <c r="M12" s="60">
        <f t="shared" si="1"/>
        <v>700.06</v>
      </c>
      <c r="N12" s="60">
        <f t="shared" si="1"/>
        <v>-21322.44</v>
      </c>
      <c r="O12" s="60">
        <f t="shared" si="1"/>
        <v>2031.15</v>
      </c>
      <c r="P12" s="40">
        <f>SUM(D12:O12)</f>
        <v>-10073.66</v>
      </c>
    </row>
    <row r="13" spans="1:16">
      <c r="A13" s="53" t="s">
        <v>127</v>
      </c>
      <c r="B13" s="52" t="s">
        <v>41</v>
      </c>
      <c r="C13" s="52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40"/>
    </row>
    <row r="14" spans="1:16">
      <c r="A14" s="53"/>
      <c r="B14" s="55"/>
      <c r="C14" s="5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0"/>
    </row>
    <row r="15" spans="1:16">
      <c r="A15" s="53" t="s">
        <v>128</v>
      </c>
      <c r="B15" s="63"/>
      <c r="C15" s="55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40"/>
    </row>
    <row r="16" spans="1:16">
      <c r="A16" s="50"/>
      <c r="B16" s="65" t="s">
        <v>142</v>
      </c>
      <c r="C16" s="56">
        <v>0.9</v>
      </c>
      <c r="D16" s="61">
        <v>526.70000000000005</v>
      </c>
      <c r="E16" s="61">
        <v>526.70000000000005</v>
      </c>
      <c r="F16" s="61">
        <v>526.70000000000005</v>
      </c>
      <c r="G16" s="61">
        <v>526.70000000000005</v>
      </c>
      <c r="H16" s="61">
        <v>526.70000000000005</v>
      </c>
      <c r="I16" s="61">
        <v>526.70000000000005</v>
      </c>
      <c r="J16" s="61">
        <v>526.70000000000005</v>
      </c>
      <c r="K16" s="61">
        <v>526.70000000000005</v>
      </c>
      <c r="L16" s="61">
        <v>526.70000000000005</v>
      </c>
      <c r="M16" s="61">
        <v>526.70000000000005</v>
      </c>
      <c r="N16" s="61">
        <v>526.70000000000005</v>
      </c>
      <c r="O16" s="61">
        <v>526.70000000000005</v>
      </c>
      <c r="P16" s="40">
        <f>SUM(D16:O16)</f>
        <v>6320.3999999999987</v>
      </c>
    </row>
    <row r="17" spans="1:16">
      <c r="A17" s="50"/>
      <c r="B17" s="56" t="s">
        <v>135</v>
      </c>
      <c r="C17" s="56">
        <v>0.45</v>
      </c>
      <c r="D17" s="61">
        <v>237.02</v>
      </c>
      <c r="E17" s="61">
        <v>237.02</v>
      </c>
      <c r="F17" s="61">
        <v>237.02</v>
      </c>
      <c r="G17" s="61">
        <v>237.02</v>
      </c>
      <c r="H17" s="61">
        <v>237.02</v>
      </c>
      <c r="I17" s="61">
        <v>237.02</v>
      </c>
      <c r="J17" s="61">
        <v>237.02</v>
      </c>
      <c r="K17" s="61">
        <v>237.02</v>
      </c>
      <c r="L17" s="61">
        <v>237.02</v>
      </c>
      <c r="M17" s="61">
        <v>237.02</v>
      </c>
      <c r="N17" s="61">
        <v>237.02</v>
      </c>
      <c r="O17" s="61">
        <v>237.02</v>
      </c>
      <c r="P17" s="40">
        <f>SUM(D17:O17)</f>
        <v>2844.2400000000002</v>
      </c>
    </row>
    <row r="18" spans="1:16">
      <c r="A18" s="41"/>
      <c r="B18" s="65" t="s">
        <v>139</v>
      </c>
      <c r="C18" s="64">
        <v>0.45</v>
      </c>
      <c r="D18" s="61">
        <v>237.02</v>
      </c>
      <c r="E18" s="61">
        <v>237.02</v>
      </c>
      <c r="F18" s="61">
        <v>237.02</v>
      </c>
      <c r="G18" s="61">
        <v>237.02</v>
      </c>
      <c r="H18" s="61">
        <v>237.02</v>
      </c>
      <c r="I18" s="61">
        <v>237.02</v>
      </c>
      <c r="J18" s="61">
        <v>237.02</v>
      </c>
      <c r="K18" s="61">
        <v>237.02</v>
      </c>
      <c r="L18" s="61">
        <v>237.02</v>
      </c>
      <c r="M18" s="61">
        <v>237.02</v>
      </c>
      <c r="N18" s="61">
        <v>237.02</v>
      </c>
      <c r="O18" s="61">
        <v>237.02</v>
      </c>
      <c r="P18" s="40">
        <f>SUM(D18:O18)</f>
        <v>2844.2400000000002</v>
      </c>
    </row>
    <row r="19" spans="1:16">
      <c r="A19" s="41"/>
      <c r="B19" s="65" t="s">
        <v>140</v>
      </c>
      <c r="C19" s="56"/>
      <c r="D19" s="61">
        <v>600</v>
      </c>
      <c r="E19" s="61">
        <v>600</v>
      </c>
      <c r="F19" s="61">
        <v>600</v>
      </c>
      <c r="G19" s="61">
        <v>600</v>
      </c>
      <c r="H19" s="61">
        <v>600</v>
      </c>
      <c r="I19" s="61">
        <v>600</v>
      </c>
      <c r="J19" s="61">
        <v>600</v>
      </c>
      <c r="K19" s="61">
        <v>600</v>
      </c>
      <c r="L19" s="61">
        <v>600</v>
      </c>
      <c r="M19" s="61">
        <v>600</v>
      </c>
      <c r="N19" s="61">
        <v>600</v>
      </c>
      <c r="O19" s="61">
        <v>600</v>
      </c>
      <c r="P19" s="40">
        <f>SUM(D19:O19)</f>
        <v>7200</v>
      </c>
    </row>
    <row r="20" spans="1:16">
      <c r="A20" s="70"/>
      <c r="B20" s="71" t="s">
        <v>136</v>
      </c>
      <c r="C20" s="72"/>
      <c r="D20" s="73">
        <v>0</v>
      </c>
      <c r="E20" s="73">
        <v>737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804</v>
      </c>
      <c r="L20" s="73">
        <v>0</v>
      </c>
      <c r="M20" s="73">
        <v>0</v>
      </c>
      <c r="N20" s="73">
        <v>0</v>
      </c>
      <c r="O20" s="73">
        <v>0</v>
      </c>
      <c r="P20" s="74">
        <f>SUM(D20:O20)</f>
        <v>1541</v>
      </c>
    </row>
    <row r="21" spans="1:16">
      <c r="A21" s="43"/>
      <c r="B21" s="55" t="s">
        <v>137</v>
      </c>
      <c r="C21" s="55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>
        <f>SUM(P16:P20)</f>
        <v>20749.879999999997</v>
      </c>
    </row>
    <row r="22" spans="1:16">
      <c r="A22" s="43"/>
      <c r="B22" s="52"/>
      <c r="C22" s="52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>
      <c r="A23" s="43"/>
      <c r="B23" s="68" t="s">
        <v>129</v>
      </c>
      <c r="C23" s="68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>
        <f>C7+P8-P21</f>
        <v>3200.0200000000077</v>
      </c>
    </row>
    <row r="24" spans="1:16">
      <c r="P24" s="66"/>
    </row>
    <row r="26" spans="1:16">
      <c r="A26" s="69"/>
      <c r="B26" s="54" t="s">
        <v>130</v>
      </c>
      <c r="C26" s="54"/>
      <c r="D26" s="54"/>
      <c r="E26" s="54"/>
      <c r="F26" s="54"/>
      <c r="G26" s="49"/>
      <c r="H26" s="49"/>
      <c r="I26" s="49"/>
      <c r="J26" s="49"/>
      <c r="K26" s="49"/>
      <c r="L26" s="78" t="s">
        <v>131</v>
      </c>
      <c r="M26" s="78"/>
      <c r="N26" s="78"/>
      <c r="O26" s="49"/>
      <c r="P26" s="49"/>
    </row>
    <row r="27" spans="1:16">
      <c r="A27" s="69"/>
      <c r="B27" s="69"/>
      <c r="C27" s="69"/>
    </row>
    <row r="46" spans="2:4">
      <c r="B46" s="69"/>
      <c r="C46" s="69"/>
      <c r="D46" s="69"/>
    </row>
    <row r="47" spans="2:4">
      <c r="B47" s="69"/>
      <c r="C47" s="69"/>
      <c r="D47" s="69"/>
    </row>
    <row r="48" spans="2:4">
      <c r="B48" s="69"/>
      <c r="C48" s="69"/>
      <c r="D48" s="69"/>
    </row>
  </sheetData>
  <mergeCells count="4">
    <mergeCell ref="A1:P1"/>
    <mergeCell ref="A3:P3"/>
    <mergeCell ref="A4:P4"/>
    <mergeCell ref="L26:N26"/>
  </mergeCells>
  <phoneticPr fontId="0" type="noConversion"/>
  <pageMargins left="0.75" right="0.75" top="1" bottom="1" header="0.5" footer="0.5"/>
  <pageSetup paperSize="9" orientation="landscape" verticalDpi="200" r:id="rId1"/>
  <headerFooter alignWithMargins="0"/>
  <ignoredErrors>
    <ignoredError sqref="A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2" t="s">
        <v>22</v>
      </c>
      <c r="C145" s="44">
        <v>164630</v>
      </c>
    </row>
    <row r="146" spans="1:3">
      <c r="A146" s="6"/>
      <c r="B146" s="47" t="s">
        <v>23</v>
      </c>
      <c r="C146" s="48">
        <v>40033</v>
      </c>
    </row>
    <row r="147" spans="1:3">
      <c r="A147" s="6"/>
      <c r="B147" s="47" t="s">
        <v>50</v>
      </c>
      <c r="C147" s="48">
        <v>4602</v>
      </c>
    </row>
    <row r="148" spans="1:3">
      <c r="A148" s="6"/>
      <c r="B148" s="47" t="s">
        <v>49</v>
      </c>
      <c r="C148" s="48">
        <v>2286</v>
      </c>
    </row>
    <row r="149" spans="1:3">
      <c r="A149" s="6"/>
      <c r="B149" s="47" t="s">
        <v>24</v>
      </c>
      <c r="C149" s="48">
        <v>0</v>
      </c>
    </row>
    <row r="150" spans="1:3">
      <c r="A150" s="6"/>
      <c r="B150" s="47" t="s">
        <v>105</v>
      </c>
      <c r="C150" s="48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6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6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Лист8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2012-02-06T08:08:30Z</cp:lastPrinted>
  <dcterms:created xsi:type="dcterms:W3CDTF">1996-10-08T23:32:33Z</dcterms:created>
  <dcterms:modified xsi:type="dcterms:W3CDTF">2012-04-16T05:24:32Z</dcterms:modified>
</cp:coreProperties>
</file>