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8" sheetId="8" r:id="rId4"/>
    <sheet name="Лист2" sheetId="2" state="hidden" r:id="rId5"/>
  </sheets>
  <calcPr calcId="124519" refMode="R1C1"/>
</workbook>
</file>

<file path=xl/calcChain.xml><?xml version="1.0" encoding="utf-8"?>
<calcChain xmlns="http://schemas.openxmlformats.org/spreadsheetml/2006/main">
  <c r="K20" i="8"/>
  <c r="P19" l="1"/>
  <c r="D10"/>
  <c r="D12" s="1"/>
  <c r="E10"/>
  <c r="E12" s="1"/>
  <c r="F10"/>
  <c r="F12" s="1"/>
  <c r="G10"/>
  <c r="G12" s="1"/>
  <c r="H10"/>
  <c r="H12" s="1"/>
  <c r="I10"/>
  <c r="I12" s="1"/>
  <c r="J10"/>
  <c r="J12" s="1"/>
  <c r="K10"/>
  <c r="K12" s="1"/>
  <c r="L10"/>
  <c r="L12" s="1"/>
  <c r="M10"/>
  <c r="M12" s="1"/>
  <c r="N10"/>
  <c r="N12" s="1"/>
  <c r="O10"/>
  <c r="O12" s="1"/>
  <c r="P18"/>
  <c r="P17"/>
  <c r="P16"/>
  <c r="P20"/>
  <c r="P11"/>
  <c r="P9"/>
  <c r="P8"/>
  <c r="C171" i="2"/>
  <c r="C158"/>
  <c r="C174"/>
  <c r="C139"/>
  <c r="C173"/>
  <c r="C42"/>
  <c r="C43"/>
  <c r="C45"/>
  <c r="C46"/>
  <c r="C47"/>
  <c r="C48"/>
  <c r="C26"/>
  <c r="C27"/>
  <c r="C39"/>
  <c r="C28"/>
  <c r="C29"/>
  <c r="C32"/>
  <c r="C34"/>
  <c r="C36"/>
  <c r="C38"/>
  <c r="C98"/>
  <c r="C111"/>
  <c r="C114"/>
  <c r="C79"/>
  <c r="C113"/>
  <c r="C115"/>
  <c r="C20"/>
  <c r="C54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21"/>
  <c r="O11"/>
  <c r="O13"/>
  <c r="O15"/>
  <c r="O16"/>
  <c r="O18"/>
  <c r="O20"/>
  <c r="C22"/>
  <c r="D23"/>
  <c r="D22"/>
  <c r="E22"/>
  <c r="F22"/>
  <c r="G22"/>
  <c r="H22"/>
  <c r="O22"/>
  <c r="I22"/>
  <c r="J22"/>
  <c r="K22"/>
  <c r="L22"/>
  <c r="M22"/>
  <c r="N22"/>
  <c r="O24"/>
  <c r="D25"/>
  <c r="E25"/>
  <c r="F25"/>
  <c r="G25"/>
  <c r="H25"/>
  <c r="I25"/>
  <c r="J25"/>
  <c r="K25"/>
  <c r="L25"/>
  <c r="M25"/>
  <c r="N25"/>
  <c r="C27"/>
  <c r="D30"/>
  <c r="E30"/>
  <c r="F30"/>
  <c r="G30"/>
  <c r="H30"/>
  <c r="I30"/>
  <c r="J30"/>
  <c r="K30"/>
  <c r="L30"/>
  <c r="M30"/>
  <c r="N30"/>
  <c r="O29"/>
  <c r="G30" i="6"/>
  <c r="G31"/>
  <c r="G32"/>
  <c r="C22"/>
  <c r="D22"/>
  <c r="G22"/>
  <c r="G24"/>
  <c r="E22"/>
  <c r="F22"/>
  <c r="G23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E43"/>
  <c r="F43"/>
  <c r="G43"/>
  <c r="G44"/>
  <c r="G45"/>
  <c r="G46"/>
  <c r="G47"/>
  <c r="G48"/>
  <c r="G49"/>
  <c r="G51"/>
  <c r="G52"/>
  <c r="G53"/>
  <c r="C54"/>
  <c r="D54"/>
  <c r="E54"/>
  <c r="F54"/>
  <c r="G54"/>
  <c r="G55"/>
  <c r="C56"/>
  <c r="D56"/>
  <c r="E56"/>
  <c r="F56"/>
  <c r="G56"/>
  <c r="G8"/>
  <c r="C50" i="2"/>
  <c r="C52"/>
  <c r="C55" s="1"/>
  <c r="C56" s="1"/>
  <c r="C175"/>
  <c r="E23" i="5"/>
  <c r="D27"/>
  <c r="P10" i="8"/>
  <c r="D28" i="5"/>
  <c r="F23"/>
  <c r="E27"/>
  <c r="F27"/>
  <c r="G23"/>
  <c r="E28"/>
  <c r="F28"/>
  <c r="H23"/>
  <c r="G27"/>
  <c r="G28"/>
  <c r="I23"/>
  <c r="H27"/>
  <c r="H28"/>
  <c r="J23"/>
  <c r="I27"/>
  <c r="I28"/>
  <c r="J27"/>
  <c r="J28"/>
  <c r="K23"/>
  <c r="L23"/>
  <c r="K27"/>
  <c r="K28"/>
  <c r="L27"/>
  <c r="L28"/>
  <c r="M23"/>
  <c r="N23"/>
  <c r="N27"/>
  <c r="O27"/>
  <c r="M27"/>
  <c r="M28"/>
  <c r="N28"/>
  <c r="P12" i="8" l="1"/>
  <c r="P21"/>
  <c r="P23" s="1"/>
</calcChain>
</file>

<file path=xl/sharedStrings.xml><?xml version="1.0" encoding="utf-8"?>
<sst xmlns="http://schemas.openxmlformats.org/spreadsheetml/2006/main" count="380" uniqueCount="143">
  <si>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</si>
  <si>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</si>
  <si>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</si>
  <si>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</si>
  <si>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</si>
  <si>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</si>
  <si>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</si>
  <si>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</si>
  <si>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</si>
  <si>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</si>
  <si>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</si>
  <si>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</si>
  <si>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</si>
  <si>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</si>
  <si>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</si>
  <si>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</si>
  <si>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</si>
  <si>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</si>
  <si>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</si>
  <si>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</si>
  <si>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</si>
  <si>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</si>
  <si>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</si>
  <si>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</si>
  <si>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</si>
  <si>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</si>
  <si>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</si>
  <si>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</si>
  <si>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</si>
  <si>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</si>
  <si>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</si>
  <si>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</si>
  <si>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</si>
  <si>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</si>
  <si>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</si>
  <si>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</si>
  <si>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</si>
  <si>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</si>
  <si>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</si>
  <si>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</si>
  <si>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</si>
  <si>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</si>
  <si>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</si>
  <si>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</si>
  <si>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</si>
  <si>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</si>
  <si>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</si>
  <si>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</si>
  <si>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</si>
  <si>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</si>
  <si>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</si>
  <si>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</si>
  <si>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</si>
  <si>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</si>
  <si>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</si>
  <si>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</si>
  <si>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</si>
  <si>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</si>
  <si>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</si>
  <si>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</si>
  <si>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</si>
  <si>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</si>
  <si>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</si>
  <si>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</si>
  <si>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</si>
  <si>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</si>
  <si>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</si>
  <si>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</si>
  <si>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</si>
  <si>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</si>
  <si>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</si>
  <si>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</si>
  <si>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</si>
  <si>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</si>
  <si>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</si>
  <si>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</si>
  <si>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</si>
  <si>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</si>
  <si>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</si>
  <si>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</si>
  <si>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</si>
  <si>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</si>
  <si>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</si>
  <si>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</si>
  <si>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</si>
  <si>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</si>
  <si>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</si>
  <si>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</si>
  <si>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</si>
  <si>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</si>
  <si>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</si>
  <si>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</si>
  <si>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</si>
  <si>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</si>
  <si>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</si>
  <si>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</si>
  <si>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</si>
  <si>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</si>
  <si>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</si>
  <si>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</si>
  <si>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</si>
  <si>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</si>
  <si>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</si>
  <si>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</si>
  <si>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</si>
  <si>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</si>
  <si>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</si>
  <si>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декаб</t>
  </si>
  <si>
    <t>январь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</si>
  <si>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</si>
  <si>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</si>
  <si>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</si>
  <si>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</si>
  <si>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</si>
  <si>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</si>
  <si>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</si>
  <si>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</si>
  <si>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</si>
  <si>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</si>
  <si>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</si>
  <si>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</si>
  <si>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</si>
  <si>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</si>
  <si>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</si>
  <si>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</si>
  <si>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 xml:space="preserve">  о затратах по предоставлению коммунальных услуг и эксплуатации жилого дома </t>
  </si>
  <si>
    <t xml:space="preserve"> оплачено (собственниками):</t>
  </si>
  <si>
    <t>2</t>
  </si>
  <si>
    <t>2.1</t>
  </si>
  <si>
    <t>итого</t>
  </si>
  <si>
    <t>Директор ООО "Сервис - Лайн"</t>
  </si>
  <si>
    <t>Логашева Т.В.</t>
  </si>
  <si>
    <t>ИТОГО(долг/переплата)</t>
  </si>
  <si>
    <t>кап. Ремонт</t>
  </si>
  <si>
    <t>ИТОГО начислено</t>
  </si>
  <si>
    <t>Тех.обслуживание</t>
  </si>
  <si>
    <t>Текущий ремонт (подряды)</t>
  </si>
  <si>
    <t>Всего расходов</t>
  </si>
  <si>
    <t>Аварийная служба</t>
  </si>
  <si>
    <t>Приборы учета</t>
  </si>
  <si>
    <t>№ 53 ул. Соватская  за период  01.01.2011 года-площадь по л.с.-517,9кв.м.</t>
  </si>
  <si>
    <t>долг 2010</t>
  </si>
  <si>
    <t>Содержание общего имущ-ва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</si>
</sst>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</font>
    <font>
      <sz val="9"/>
      <color indexed="10"/>
      <name val="Arial"/>
    </font>
    <font>
      <sz val="10"/>
      <color indexed="10"/>
      <name val="Arial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</font>
    <font>
      <b/>
      <sz val="12"/>
      <name val="Arial"/>
    </font>
    <font>
      <b/>
      <sz val="12"/>
      <name val="Arial"/>
      <family val="2"/>
      <charset val="204"/>
    </font>
    <font>
      <sz val="18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" fontId="13" fillId="0" borderId="1" xfId="0" applyNumberFormat="1" applyFont="1" applyFill="1" applyBorder="1"/>
    <xf numFmtId="1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0" xfId="0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1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/>
    <xf numFmtId="0" fontId="17" fillId="0" borderId="1" xfId="0" applyFont="1" applyFill="1" applyBorder="1" applyAlignment="1"/>
    <xf numFmtId="0" fontId="13" fillId="3" borderId="0" xfId="0" applyFont="1" applyFill="1"/>
    <xf numFmtId="0" fontId="13" fillId="3" borderId="1" xfId="0" applyFont="1" applyFill="1" applyBorder="1" applyAlignment="1"/>
    <xf numFmtId="0" fontId="17" fillId="3" borderId="1" xfId="0" applyFont="1" applyFill="1" applyBorder="1" applyAlignment="1"/>
    <xf numFmtId="0" fontId="0" fillId="3" borderId="0" xfId="0" applyFill="1"/>
    <xf numFmtId="1" fontId="17" fillId="3" borderId="1" xfId="0" applyNumberFormat="1" applyFont="1" applyFill="1" applyBorder="1"/>
    <xf numFmtId="1" fontId="3" fillId="3" borderId="1" xfId="0" applyNumberFormat="1" applyFont="1" applyFill="1" applyBorder="1"/>
    <xf numFmtId="49" fontId="13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/>
    <xf numFmtId="0" fontId="17" fillId="4" borderId="1" xfId="0" applyFont="1" applyFill="1" applyBorder="1"/>
    <xf numFmtId="0" fontId="0" fillId="0" borderId="0" xfId="0" applyFill="1"/>
    <xf numFmtId="1" fontId="17" fillId="3" borderId="1" xfId="0" applyNumberFormat="1" applyFont="1" applyFill="1" applyBorder="1" applyAlignment="1"/>
    <xf numFmtId="1" fontId="17" fillId="0" borderId="1" xfId="0" applyNumberFormat="1" applyFont="1" applyFill="1" applyBorder="1" applyAlignment="1"/>
    <xf numFmtId="0" fontId="17" fillId="3" borderId="1" xfId="0" applyFont="1" applyFill="1" applyBorder="1" applyAlignment="1">
      <alignment horizontal="left"/>
    </xf>
    <xf numFmtId="1" fontId="17" fillId="0" borderId="1" xfId="0" applyNumberFormat="1" applyFont="1" applyFill="1" applyBorder="1"/>
    <xf numFmtId="1" fontId="17" fillId="3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1" fontId="17" fillId="4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17" fillId="0" borderId="3" xfId="0" applyFont="1" applyFill="1" applyBorder="1"/>
    <xf numFmtId="0" fontId="3" fillId="0" borderId="3" xfId="0" applyFont="1" applyFill="1" applyBorder="1"/>
    <xf numFmtId="0" fontId="17" fillId="0" borderId="3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3" borderId="3" xfId="0" applyFont="1" applyFill="1" applyBorder="1"/>
    <xf numFmtId="0" fontId="0" fillId="0" borderId="1" xfId="0" applyFill="1" applyBorder="1"/>
    <xf numFmtId="0" fontId="0" fillId="3" borderId="1" xfId="0" applyFill="1" applyBorder="1"/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0" fontId="17" fillId="5" borderId="1" xfId="0" applyFont="1" applyFill="1" applyBorder="1"/>
    <xf numFmtId="0" fontId="17" fillId="5" borderId="3" xfId="0" applyFont="1" applyFill="1" applyBorder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topLeftCell="A13" workbookViewId="0">
      <selection activeCell="I55" sqref="I55"/>
    </sheetView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91" t="s">
        <v>92</v>
      </c>
      <c r="C1" s="91"/>
      <c r="D1" s="91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91" t="s">
        <v>92</v>
      </c>
      <c r="C38" s="91"/>
      <c r="D38" s="91"/>
    </row>
    <row r="39" spans="2:4" ht="15">
      <c r="B39" s="33" t="s">
        <v>113</v>
      </c>
    </row>
    <row r="41" spans="2:4" ht="15.75">
      <c r="B41" s="32" t="s">
        <v>116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114</v>
      </c>
      <c r="C72" s="30">
        <v>3067.43</v>
      </c>
      <c r="D72" s="30"/>
    </row>
    <row r="73" spans="2:5" ht="15">
      <c r="B73" s="30" t="s">
        <v>119</v>
      </c>
      <c r="C73" s="30">
        <v>368.9</v>
      </c>
      <c r="D73" s="30"/>
    </row>
    <row r="74" spans="2:5" ht="15">
      <c r="B74" s="30" t="s">
        <v>120</v>
      </c>
      <c r="C74" s="30">
        <v>611.62</v>
      </c>
      <c r="D74" s="30"/>
    </row>
    <row r="75" spans="2:5" ht="15">
      <c r="B75" s="30" t="s">
        <v>121</v>
      </c>
      <c r="C75" s="30">
        <v>2480.11</v>
      </c>
      <c r="D75" s="30"/>
    </row>
    <row r="76" spans="2:5" ht="15">
      <c r="B76" s="30" t="s">
        <v>122</v>
      </c>
      <c r="C76" s="30">
        <v>6015.56</v>
      </c>
      <c r="D76" s="30"/>
    </row>
    <row r="77" spans="2:5" ht="15">
      <c r="B77" s="30" t="s">
        <v>123</v>
      </c>
      <c r="C77" s="30">
        <v>2160.7600000000002</v>
      </c>
      <c r="D77" s="30"/>
    </row>
    <row r="78" spans="2:5" ht="15">
      <c r="B78" s="30" t="s">
        <v>115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117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118</v>
      </c>
      <c r="C81" s="30">
        <v>0</v>
      </c>
      <c r="D81" s="30"/>
      <c r="E81" t="s">
        <v>117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112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10" workbookViewId="0">
      <selection activeCell="M47" sqref="M47"/>
    </sheetView>
  </sheetViews>
  <sheetFormatPr defaultRowHeight="12.75"/>
  <cols>
    <col min="2" max="2" width="30.28515625" customWidth="1"/>
  </cols>
  <sheetData>
    <row r="1" spans="1:7" ht="18">
      <c r="A1" s="92" t="s">
        <v>0</v>
      </c>
      <c r="B1" s="92"/>
      <c r="C1" s="92"/>
      <c r="D1" s="92"/>
      <c r="E1" s="92"/>
    </row>
    <row r="3" spans="1:7">
      <c r="A3" s="5" t="s">
        <v>17</v>
      </c>
      <c r="B3" s="5"/>
      <c r="C3" s="5"/>
      <c r="D3" s="5"/>
      <c r="E3" s="5"/>
    </row>
    <row r="4" spans="1:7">
      <c r="B4" s="5" t="s">
        <v>109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110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4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4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4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4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4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4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4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4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4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4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4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4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4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4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4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4">
        <f t="shared" si="0"/>
        <v>169427</v>
      </c>
    </row>
    <row r="24" spans="1:7">
      <c r="A24" s="2"/>
      <c r="B24" s="9" t="s">
        <v>111</v>
      </c>
      <c r="C24" s="10"/>
      <c r="D24" s="10"/>
      <c r="E24" s="10"/>
      <c r="F24" s="10"/>
      <c r="G24" s="44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4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4"/>
    </row>
    <row r="27" spans="1:7">
      <c r="A27" s="2"/>
      <c r="B27" s="3"/>
      <c r="C27" s="10"/>
      <c r="D27" s="10"/>
      <c r="E27" s="10"/>
      <c r="F27" s="10"/>
      <c r="G27" s="44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4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4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4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4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4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4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4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4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4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4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4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4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4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4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4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4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4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4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4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4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4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4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4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4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4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4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4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4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4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selection activeCell="B38" sqref="B38:H95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92" t="s">
        <v>0</v>
      </c>
      <c r="B1" s="92"/>
      <c r="C1" s="92"/>
      <c r="D1" s="92"/>
      <c r="E1" s="92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9"/>
  <sheetViews>
    <sheetView tabSelected="1" workbookViewId="0">
      <selection activeCell="B33" sqref="B33"/>
    </sheetView>
  </sheetViews>
  <sheetFormatPr defaultRowHeight="12.75"/>
  <cols>
    <col min="1" max="1" width="4.5703125" customWidth="1"/>
    <col min="2" max="2" width="30" customWidth="1"/>
    <col min="3" max="3" width="8" customWidth="1"/>
    <col min="4" max="4" width="7.7109375" customWidth="1"/>
    <col min="5" max="5" width="7" customWidth="1"/>
    <col min="6" max="6" width="6.7109375" customWidth="1"/>
    <col min="7" max="7" width="6.140625" style="62" customWidth="1"/>
    <col min="8" max="8" width="6.42578125" style="62" customWidth="1"/>
    <col min="9" max="9" width="6.140625" style="62" customWidth="1"/>
    <col min="10" max="10" width="6.42578125" style="62" customWidth="1"/>
    <col min="11" max="11" width="6.28515625" customWidth="1"/>
    <col min="12" max="12" width="6.85546875" customWidth="1"/>
    <col min="13" max="13" width="6" customWidth="1"/>
    <col min="14" max="14" width="6.42578125" customWidth="1"/>
    <col min="15" max="15" width="6.28515625" customWidth="1"/>
    <col min="16" max="16" width="7.7109375" customWidth="1"/>
  </cols>
  <sheetData>
    <row r="1" spans="1:16" ht="18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>
      <c r="A2" s="48"/>
      <c r="B2" s="48"/>
      <c r="C2" s="48"/>
      <c r="D2" s="48"/>
      <c r="E2" s="48"/>
      <c r="F2" s="48"/>
      <c r="G2" s="59"/>
      <c r="H2" s="59"/>
      <c r="I2" s="59"/>
      <c r="J2" s="59"/>
      <c r="K2" s="48"/>
      <c r="L2" s="48"/>
      <c r="M2" s="48"/>
      <c r="N2" s="48"/>
      <c r="O2" s="48"/>
      <c r="P2" s="48"/>
    </row>
    <row r="3" spans="1:16">
      <c r="A3" s="94" t="s">
        <v>125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>
      <c r="A4" s="94" t="s">
        <v>140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>
      <c r="A5" s="48"/>
      <c r="B5" s="48"/>
      <c r="C5" s="48"/>
      <c r="D5" s="48"/>
      <c r="E5" s="48"/>
      <c r="F5" s="48"/>
      <c r="G5" s="59"/>
      <c r="H5" s="59"/>
      <c r="I5" s="59"/>
      <c r="J5" s="59"/>
      <c r="K5" s="48"/>
      <c r="L5" s="48"/>
      <c r="M5" s="48"/>
      <c r="N5" s="48"/>
      <c r="O5" s="48"/>
      <c r="P5" s="48"/>
    </row>
    <row r="6" spans="1:16" ht="25.5">
      <c r="A6" s="49"/>
      <c r="B6" s="49" t="s">
        <v>5</v>
      </c>
      <c r="C6" s="78" t="s">
        <v>141</v>
      </c>
      <c r="D6" s="50" t="s">
        <v>108</v>
      </c>
      <c r="E6" s="50" t="s">
        <v>31</v>
      </c>
      <c r="F6" s="50" t="s">
        <v>32</v>
      </c>
      <c r="G6" s="60" t="s">
        <v>33</v>
      </c>
      <c r="H6" s="60" t="s">
        <v>34</v>
      </c>
      <c r="I6" s="60" t="s">
        <v>35</v>
      </c>
      <c r="J6" s="60" t="s">
        <v>36</v>
      </c>
      <c r="K6" s="50" t="s">
        <v>37</v>
      </c>
      <c r="L6" s="50" t="s">
        <v>26</v>
      </c>
      <c r="M6" s="50" t="s">
        <v>27</v>
      </c>
      <c r="N6" s="50" t="s">
        <v>28</v>
      </c>
      <c r="O6" s="50" t="s">
        <v>107</v>
      </c>
      <c r="P6" s="49" t="s">
        <v>25</v>
      </c>
    </row>
    <row r="7" spans="1:16">
      <c r="A7" s="49" t="s">
        <v>1</v>
      </c>
      <c r="B7" s="51" t="s">
        <v>59</v>
      </c>
      <c r="C7" s="51">
        <v>399</v>
      </c>
      <c r="D7" s="50"/>
      <c r="E7" s="50"/>
      <c r="F7" s="50"/>
      <c r="G7" s="60"/>
      <c r="H7" s="61"/>
      <c r="I7" s="61"/>
      <c r="J7" s="61"/>
      <c r="K7" s="58"/>
      <c r="L7" s="58"/>
      <c r="M7" s="58"/>
      <c r="N7" s="58"/>
      <c r="O7" s="58"/>
      <c r="P7" s="38"/>
    </row>
    <row r="8" spans="1:16">
      <c r="A8" s="52" t="s">
        <v>43</v>
      </c>
      <c r="B8" s="56" t="s">
        <v>7</v>
      </c>
      <c r="C8" s="56"/>
      <c r="D8" s="72">
        <v>1596</v>
      </c>
      <c r="E8" s="72">
        <v>1596</v>
      </c>
      <c r="F8" s="72">
        <v>1596</v>
      </c>
      <c r="G8" s="72">
        <v>1596</v>
      </c>
      <c r="H8" s="72">
        <v>1600.9</v>
      </c>
      <c r="I8" s="71">
        <v>1591.1</v>
      </c>
      <c r="J8" s="71">
        <v>1596</v>
      </c>
      <c r="K8" s="71">
        <v>1596</v>
      </c>
      <c r="L8" s="72">
        <v>1596</v>
      </c>
      <c r="M8" s="72">
        <v>1596</v>
      </c>
      <c r="N8" s="72">
        <v>1596</v>
      </c>
      <c r="O8" s="72">
        <v>1600.19</v>
      </c>
      <c r="P8" s="38">
        <f>SUM(D8:O8)</f>
        <v>19156.189999999999</v>
      </c>
    </row>
    <row r="9" spans="1:16">
      <c r="A9" s="52" t="s">
        <v>44</v>
      </c>
      <c r="B9" s="56" t="s">
        <v>133</v>
      </c>
      <c r="C9" s="56"/>
      <c r="D9" s="72">
        <v>4822.58</v>
      </c>
      <c r="E9" s="72">
        <v>4822.58</v>
      </c>
      <c r="F9" s="72">
        <v>4822.58</v>
      </c>
      <c r="G9" s="72">
        <v>4822.58</v>
      </c>
      <c r="H9" s="71">
        <v>4822.58</v>
      </c>
      <c r="I9" s="71">
        <v>0</v>
      </c>
      <c r="J9" s="71">
        <v>0</v>
      </c>
      <c r="K9" s="71">
        <v>0</v>
      </c>
      <c r="L9" s="72">
        <v>0</v>
      </c>
      <c r="M9" s="72">
        <v>0</v>
      </c>
      <c r="N9" s="72">
        <v>0</v>
      </c>
      <c r="O9" s="72">
        <v>0</v>
      </c>
      <c r="P9" s="38">
        <f>SUM(D9:O9)</f>
        <v>24112.9</v>
      </c>
    </row>
    <row r="10" spans="1:16">
      <c r="A10" s="52"/>
      <c r="B10" s="56" t="s">
        <v>134</v>
      </c>
      <c r="C10" s="56"/>
      <c r="D10" s="72">
        <f>SUM(D8:D9)</f>
        <v>6418.58</v>
      </c>
      <c r="E10" s="72">
        <f t="shared" ref="E10:O10" si="0">SUM(E8:E9)</f>
        <v>6418.58</v>
      </c>
      <c r="F10" s="72">
        <f t="shared" si="0"/>
        <v>6418.58</v>
      </c>
      <c r="G10" s="72">
        <f t="shared" si="0"/>
        <v>6418.58</v>
      </c>
      <c r="H10" s="72">
        <f t="shared" si="0"/>
        <v>6423.48</v>
      </c>
      <c r="I10" s="72">
        <f t="shared" si="0"/>
        <v>1591.1</v>
      </c>
      <c r="J10" s="72">
        <f t="shared" si="0"/>
        <v>1596</v>
      </c>
      <c r="K10" s="72">
        <f t="shared" si="0"/>
        <v>1596</v>
      </c>
      <c r="L10" s="72">
        <f t="shared" si="0"/>
        <v>1596</v>
      </c>
      <c r="M10" s="72">
        <f t="shared" si="0"/>
        <v>1596</v>
      </c>
      <c r="N10" s="72">
        <f t="shared" si="0"/>
        <v>1596</v>
      </c>
      <c r="O10" s="72">
        <f t="shared" si="0"/>
        <v>1600.19</v>
      </c>
      <c r="P10" s="38">
        <f>SUM(D10:O10)</f>
        <v>43269.090000000004</v>
      </c>
    </row>
    <row r="11" spans="1:16" s="62" customFormat="1">
      <c r="A11" s="65"/>
      <c r="B11" s="73" t="s">
        <v>126</v>
      </c>
      <c r="C11" s="73"/>
      <c r="D11" s="63">
        <v>3999.06</v>
      </c>
      <c r="E11" s="63">
        <v>9022.11</v>
      </c>
      <c r="F11" s="63">
        <v>6273.58</v>
      </c>
      <c r="G11" s="63">
        <v>6105.83</v>
      </c>
      <c r="H11" s="63">
        <v>4780.1499999999996</v>
      </c>
      <c r="I11" s="75">
        <v>5368.31</v>
      </c>
      <c r="J11" s="75">
        <v>1350.76</v>
      </c>
      <c r="K11" s="75">
        <v>1405.39</v>
      </c>
      <c r="L11" s="75">
        <v>904.37</v>
      </c>
      <c r="M11" s="75">
        <v>2403.8200000000002</v>
      </c>
      <c r="N11" s="75">
        <v>903.51</v>
      </c>
      <c r="O11" s="75">
        <v>1977.76</v>
      </c>
      <c r="P11" s="64">
        <f>SUM(D11:O11)</f>
        <v>44494.650000000009</v>
      </c>
    </row>
    <row r="12" spans="1:16" s="62" customFormat="1">
      <c r="A12" s="52"/>
      <c r="B12" s="79" t="s">
        <v>132</v>
      </c>
      <c r="C12" s="56"/>
      <c r="D12" s="74">
        <f>D10-D11</f>
        <v>2419.52</v>
      </c>
      <c r="E12" s="74">
        <f t="shared" ref="E12:O12" si="1">E10-E11</f>
        <v>-2603.5300000000007</v>
      </c>
      <c r="F12" s="74">
        <f t="shared" si="1"/>
        <v>145</v>
      </c>
      <c r="G12" s="74">
        <f t="shared" si="1"/>
        <v>312.75</v>
      </c>
      <c r="H12" s="74">
        <f t="shared" si="1"/>
        <v>1643.33</v>
      </c>
      <c r="I12" s="74">
        <f t="shared" si="1"/>
        <v>-3777.2100000000005</v>
      </c>
      <c r="J12" s="74">
        <f t="shared" si="1"/>
        <v>245.24</v>
      </c>
      <c r="K12" s="74">
        <f t="shared" si="1"/>
        <v>190.6099999999999</v>
      </c>
      <c r="L12" s="74">
        <f t="shared" si="1"/>
        <v>691.63</v>
      </c>
      <c r="M12" s="74">
        <f t="shared" si="1"/>
        <v>-807.82000000000016</v>
      </c>
      <c r="N12" s="74">
        <f t="shared" si="1"/>
        <v>692.49</v>
      </c>
      <c r="O12" s="74">
        <f t="shared" si="1"/>
        <v>-377.56999999999994</v>
      </c>
      <c r="P12" s="39">
        <f>SUM(D12:O12)</f>
        <v>-1225.5600000000013</v>
      </c>
    </row>
    <row r="13" spans="1:16">
      <c r="A13" s="52" t="s">
        <v>127</v>
      </c>
      <c r="B13" s="51" t="s">
        <v>41</v>
      </c>
      <c r="C13" s="51"/>
      <c r="D13" s="72"/>
      <c r="E13" s="72"/>
      <c r="F13" s="72"/>
      <c r="G13" s="71"/>
      <c r="H13" s="71"/>
      <c r="I13" s="71"/>
      <c r="J13" s="71"/>
      <c r="K13" s="72"/>
      <c r="L13" s="72"/>
      <c r="M13" s="72"/>
      <c r="N13" s="72"/>
      <c r="O13" s="72"/>
      <c r="P13" s="39"/>
    </row>
    <row r="14" spans="1:16">
      <c r="A14" s="52"/>
      <c r="B14" s="56"/>
      <c r="C14" s="51"/>
      <c r="D14" s="72"/>
      <c r="E14" s="72"/>
      <c r="F14" s="72"/>
      <c r="G14" s="72"/>
      <c r="H14" s="72"/>
      <c r="I14" s="71"/>
      <c r="J14" s="71"/>
      <c r="K14" s="72"/>
      <c r="L14" s="72"/>
      <c r="M14" s="72"/>
      <c r="N14" s="72"/>
      <c r="O14" s="72"/>
      <c r="P14" s="39"/>
    </row>
    <row r="15" spans="1:16">
      <c r="A15" s="52" t="s">
        <v>128</v>
      </c>
      <c r="B15" s="79"/>
      <c r="C15" s="56"/>
      <c r="D15" s="76"/>
      <c r="E15" s="76"/>
      <c r="F15" s="76"/>
      <c r="G15" s="75"/>
      <c r="H15" s="75"/>
      <c r="I15" s="75"/>
      <c r="J15" s="75"/>
      <c r="K15" s="76"/>
      <c r="L15" s="76"/>
      <c r="M15" s="76"/>
      <c r="N15" s="76"/>
      <c r="O15" s="76"/>
      <c r="P15" s="39"/>
    </row>
    <row r="16" spans="1:16">
      <c r="A16" s="49"/>
      <c r="B16" s="89" t="s">
        <v>142</v>
      </c>
      <c r="C16" s="57">
        <v>0.9</v>
      </c>
      <c r="D16" s="75">
        <v>466.11</v>
      </c>
      <c r="E16" s="75">
        <v>466.11</v>
      </c>
      <c r="F16" s="75">
        <v>466.11</v>
      </c>
      <c r="G16" s="75">
        <v>466.11</v>
      </c>
      <c r="H16" s="75">
        <v>466.11</v>
      </c>
      <c r="I16" s="75">
        <v>466.11</v>
      </c>
      <c r="J16" s="75">
        <v>466.11</v>
      </c>
      <c r="K16" s="75">
        <v>466.11</v>
      </c>
      <c r="L16" s="75">
        <v>466.11</v>
      </c>
      <c r="M16" s="75">
        <v>466.11</v>
      </c>
      <c r="N16" s="75">
        <v>466.11</v>
      </c>
      <c r="O16" s="75">
        <v>466.11</v>
      </c>
      <c r="P16" s="39">
        <f>SUM(D16:O16)</f>
        <v>5593.32</v>
      </c>
    </row>
    <row r="17" spans="1:16">
      <c r="A17" s="49"/>
      <c r="B17" s="57" t="s">
        <v>135</v>
      </c>
      <c r="C17" s="57">
        <v>0.45</v>
      </c>
      <c r="D17" s="75">
        <v>233.06</v>
      </c>
      <c r="E17" s="75">
        <v>233.06</v>
      </c>
      <c r="F17" s="75">
        <v>233.06</v>
      </c>
      <c r="G17" s="75">
        <v>233.06</v>
      </c>
      <c r="H17" s="75">
        <v>233.06</v>
      </c>
      <c r="I17" s="75">
        <v>233.06</v>
      </c>
      <c r="J17" s="75">
        <v>233.06</v>
      </c>
      <c r="K17" s="75">
        <v>233.06</v>
      </c>
      <c r="L17" s="75">
        <v>233.06</v>
      </c>
      <c r="M17" s="75">
        <v>233.06</v>
      </c>
      <c r="N17" s="75">
        <v>233.06</v>
      </c>
      <c r="O17" s="75">
        <v>233.06</v>
      </c>
      <c r="P17" s="39">
        <f>SUM(D17:O17)</f>
        <v>2796.72</v>
      </c>
    </row>
    <row r="18" spans="1:16">
      <c r="A18" s="40"/>
      <c r="B18" s="90" t="s">
        <v>138</v>
      </c>
      <c r="C18" s="85">
        <v>0.45</v>
      </c>
      <c r="D18" s="88">
        <v>233.06</v>
      </c>
      <c r="E18" s="88">
        <v>233.06</v>
      </c>
      <c r="F18" s="88">
        <v>233.06</v>
      </c>
      <c r="G18" s="88">
        <v>233.06</v>
      </c>
      <c r="H18" s="88">
        <v>233.06</v>
      </c>
      <c r="I18" s="88">
        <v>233.06</v>
      </c>
      <c r="J18" s="88">
        <v>233.06</v>
      </c>
      <c r="K18" s="88">
        <v>233.06</v>
      </c>
      <c r="L18" s="88">
        <v>233.06</v>
      </c>
      <c r="M18" s="88">
        <v>233.06</v>
      </c>
      <c r="N18" s="88">
        <v>233.06</v>
      </c>
      <c r="O18" s="88">
        <v>233.06</v>
      </c>
      <c r="P18" s="87">
        <f>SUM(D18:O18)</f>
        <v>2796.72</v>
      </c>
    </row>
    <row r="19" spans="1:16" s="70" customFormat="1">
      <c r="A19" s="40"/>
      <c r="B19" s="80" t="s">
        <v>139</v>
      </c>
      <c r="C19" s="57"/>
      <c r="D19" s="76">
        <v>600</v>
      </c>
      <c r="E19" s="76">
        <v>600</v>
      </c>
      <c r="F19" s="76">
        <v>600</v>
      </c>
      <c r="G19" s="76">
        <v>600</v>
      </c>
      <c r="H19" s="76">
        <v>600</v>
      </c>
      <c r="I19" s="76">
        <v>600</v>
      </c>
      <c r="J19" s="76">
        <v>600</v>
      </c>
      <c r="K19" s="76">
        <v>600</v>
      </c>
      <c r="L19" s="76">
        <v>600</v>
      </c>
      <c r="M19" s="76">
        <v>600</v>
      </c>
      <c r="N19" s="76">
        <v>600</v>
      </c>
      <c r="O19" s="76">
        <v>600</v>
      </c>
      <c r="P19" s="39">
        <f>SUM(D19:O19)</f>
        <v>7200</v>
      </c>
    </row>
    <row r="20" spans="1:16">
      <c r="A20" s="55" t="s">
        <v>19</v>
      </c>
      <c r="B20" s="81" t="s">
        <v>136</v>
      </c>
      <c r="C20" s="69"/>
      <c r="D20" s="77">
        <v>0</v>
      </c>
      <c r="E20" s="77">
        <v>737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f>560+804</f>
        <v>1364</v>
      </c>
      <c r="L20" s="77">
        <v>0</v>
      </c>
      <c r="M20" s="77">
        <v>0</v>
      </c>
      <c r="N20" s="77">
        <v>0</v>
      </c>
      <c r="O20" s="77">
        <v>0</v>
      </c>
      <c r="P20" s="39">
        <f>SUM(D20:O20)</f>
        <v>2101</v>
      </c>
    </row>
    <row r="21" spans="1:16">
      <c r="A21" s="42"/>
      <c r="B21" s="82" t="s">
        <v>137</v>
      </c>
      <c r="C21" s="1"/>
      <c r="D21" s="1"/>
      <c r="E21" s="1"/>
      <c r="F21" s="1"/>
      <c r="G21" s="86"/>
      <c r="H21" s="86"/>
      <c r="I21" s="86"/>
      <c r="J21" s="86"/>
      <c r="K21" s="1"/>
      <c r="L21" s="1"/>
      <c r="M21" s="1"/>
      <c r="N21" s="1"/>
      <c r="O21" s="1"/>
      <c r="P21" s="15">
        <f>SUM(P16:P20)</f>
        <v>20487.759999999998</v>
      </c>
    </row>
    <row r="22" spans="1:16">
      <c r="A22" s="66"/>
      <c r="B22" s="83"/>
      <c r="C22" s="67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s="62" customFormat="1">
      <c r="A23" s="66"/>
      <c r="B23" s="84" t="s">
        <v>129</v>
      </c>
      <c r="C23" s="68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>
        <f>P8-C7-P21</f>
        <v>-1730.5699999999997</v>
      </c>
    </row>
    <row r="24" spans="1:16" s="62" customFormat="1">
      <c r="A24"/>
      <c r="B24"/>
      <c r="C24" s="1"/>
      <c r="D24" s="1"/>
      <c r="E24" s="1"/>
      <c r="F24" s="1"/>
      <c r="G24" s="86"/>
      <c r="H24" s="86"/>
      <c r="I24" s="86"/>
      <c r="J24" s="86"/>
      <c r="K24" s="1"/>
      <c r="L24" s="1"/>
      <c r="M24" s="1"/>
      <c r="N24" s="1"/>
      <c r="O24" s="1"/>
      <c r="P24" s="15"/>
    </row>
    <row r="25" spans="1:16">
      <c r="G25" s="70"/>
      <c r="H25" s="70"/>
      <c r="I25" s="70"/>
      <c r="J25" s="70"/>
      <c r="K25" s="70"/>
    </row>
    <row r="26" spans="1:16">
      <c r="A26" s="53"/>
      <c r="B26" s="54" t="s">
        <v>130</v>
      </c>
      <c r="C26" s="54"/>
      <c r="D26" s="54"/>
      <c r="E26" s="54"/>
      <c r="F26" s="54"/>
      <c r="G26" s="48"/>
      <c r="H26" s="48"/>
      <c r="I26" s="48"/>
      <c r="J26" s="48"/>
      <c r="K26" s="48"/>
      <c r="L26" s="94" t="s">
        <v>131</v>
      </c>
      <c r="M26" s="94"/>
      <c r="N26" s="94"/>
      <c r="O26" s="48"/>
      <c r="P26" s="48"/>
    </row>
    <row r="27" spans="1:16">
      <c r="G27"/>
      <c r="H27"/>
      <c r="I27"/>
      <c r="J27"/>
    </row>
    <row r="28" spans="1:16">
      <c r="G28"/>
      <c r="H28"/>
      <c r="I28"/>
      <c r="J28"/>
    </row>
    <row r="29" spans="1:16">
      <c r="G29"/>
      <c r="H29"/>
      <c r="I29"/>
      <c r="J29"/>
    </row>
    <row r="30" spans="1:16">
      <c r="B30" s="53"/>
      <c r="C30" s="53"/>
      <c r="D30" s="53"/>
      <c r="G30"/>
      <c r="H30"/>
      <c r="I30"/>
      <c r="J30"/>
    </row>
    <row r="31" spans="1:16">
      <c r="B31" s="53"/>
      <c r="C31" s="53"/>
      <c r="D31" s="53"/>
      <c r="G31"/>
      <c r="H31"/>
      <c r="I31"/>
      <c r="J31"/>
    </row>
    <row r="32" spans="1:16">
      <c r="B32" s="53"/>
      <c r="C32" s="53"/>
      <c r="D32" s="53"/>
      <c r="G32"/>
      <c r="H32"/>
      <c r="I32"/>
      <c r="J32"/>
    </row>
    <row r="33" spans="7:10">
      <c r="G33"/>
      <c r="H33"/>
      <c r="I33"/>
      <c r="J33"/>
    </row>
    <row r="34" spans="7:10">
      <c r="G34"/>
      <c r="H34"/>
      <c r="I34"/>
      <c r="J34"/>
    </row>
    <row r="35" spans="7:10">
      <c r="G35"/>
      <c r="H35"/>
      <c r="I35"/>
      <c r="J35"/>
    </row>
    <row r="36" spans="7:10">
      <c r="G36"/>
      <c r="H36"/>
      <c r="I36"/>
      <c r="J36"/>
    </row>
    <row r="37" spans="7:10">
      <c r="G37"/>
      <c r="H37"/>
      <c r="I37"/>
      <c r="J37"/>
    </row>
    <row r="38" spans="7:10">
      <c r="G38"/>
      <c r="H38"/>
      <c r="I38"/>
      <c r="J38"/>
    </row>
    <row r="39" spans="7:10">
      <c r="G39"/>
      <c r="H39"/>
      <c r="I39"/>
      <c r="J39"/>
    </row>
    <row r="40" spans="7:10">
      <c r="G40"/>
      <c r="H40"/>
      <c r="I40"/>
      <c r="J40"/>
    </row>
    <row r="41" spans="7:10">
      <c r="G41"/>
      <c r="H41"/>
      <c r="I41"/>
      <c r="J41"/>
    </row>
    <row r="42" spans="7:10">
      <c r="G42"/>
      <c r="H42"/>
      <c r="I42"/>
      <c r="J42"/>
    </row>
    <row r="43" spans="7:10">
      <c r="G43"/>
      <c r="H43"/>
      <c r="I43"/>
      <c r="J43"/>
    </row>
    <row r="44" spans="7:10">
      <c r="G44"/>
      <c r="H44"/>
      <c r="I44"/>
      <c r="J44"/>
    </row>
    <row r="45" spans="7:10">
      <c r="G45"/>
      <c r="H45"/>
      <c r="I45"/>
      <c r="J45"/>
    </row>
    <row r="46" spans="7:10">
      <c r="G46"/>
      <c r="H46"/>
      <c r="I46"/>
      <c r="J46"/>
    </row>
    <row r="47" spans="7:10">
      <c r="G47"/>
      <c r="H47"/>
      <c r="I47"/>
      <c r="J47"/>
    </row>
    <row r="48" spans="7:10">
      <c r="G48"/>
      <c r="H48"/>
      <c r="I48"/>
      <c r="J48"/>
    </row>
    <row r="49" spans="7:10">
      <c r="G49"/>
      <c r="H49"/>
      <c r="I49"/>
      <c r="J49"/>
    </row>
    <row r="50" spans="7:10">
      <c r="G50"/>
      <c r="H50"/>
      <c r="I50"/>
      <c r="J50"/>
    </row>
    <row r="51" spans="7:10">
      <c r="G51"/>
      <c r="H51"/>
      <c r="I51"/>
      <c r="J51"/>
    </row>
    <row r="52" spans="7:10">
      <c r="G52"/>
      <c r="H52"/>
      <c r="I52"/>
      <c r="J52"/>
    </row>
    <row r="53" spans="7:10">
      <c r="G53"/>
      <c r="H53"/>
      <c r="I53"/>
      <c r="J53"/>
    </row>
    <row r="54" spans="7:10">
      <c r="G54"/>
      <c r="H54"/>
      <c r="I54"/>
      <c r="J54"/>
    </row>
    <row r="55" spans="7:10">
      <c r="G55"/>
      <c r="H55"/>
      <c r="I55"/>
      <c r="J55"/>
    </row>
    <row r="56" spans="7:10">
      <c r="G56"/>
      <c r="H56"/>
      <c r="I56"/>
      <c r="J56"/>
    </row>
    <row r="57" spans="7:10">
      <c r="G57"/>
      <c r="H57"/>
      <c r="I57"/>
      <c r="J57"/>
    </row>
    <row r="58" spans="7:10">
      <c r="G58"/>
      <c r="H58"/>
      <c r="I58"/>
      <c r="J58"/>
    </row>
    <row r="59" spans="7:10">
      <c r="G59"/>
      <c r="H59"/>
      <c r="I59"/>
      <c r="J59"/>
    </row>
    <row r="60" spans="7:10">
      <c r="G60"/>
      <c r="H60"/>
      <c r="I60"/>
      <c r="J60"/>
    </row>
    <row r="61" spans="7:10">
      <c r="G61"/>
      <c r="H61"/>
      <c r="I61"/>
      <c r="J61"/>
    </row>
    <row r="62" spans="7:10">
      <c r="G62"/>
      <c r="H62"/>
      <c r="I62"/>
      <c r="J62"/>
    </row>
    <row r="63" spans="7:10">
      <c r="G63"/>
      <c r="H63"/>
      <c r="I63"/>
      <c r="J63"/>
    </row>
    <row r="64" spans="7:10">
      <c r="G64"/>
      <c r="H64"/>
      <c r="I64"/>
      <c r="J64"/>
    </row>
    <row r="65" spans="7:10">
      <c r="G65"/>
      <c r="H65"/>
      <c r="I65"/>
      <c r="J65"/>
    </row>
    <row r="66" spans="7:10">
      <c r="G66"/>
      <c r="H66"/>
      <c r="I66"/>
      <c r="J66"/>
    </row>
    <row r="67" spans="7:10">
      <c r="G67"/>
      <c r="H67"/>
      <c r="I67"/>
      <c r="J67"/>
    </row>
    <row r="68" spans="7:10">
      <c r="G68"/>
      <c r="H68"/>
      <c r="I68"/>
      <c r="J68"/>
    </row>
    <row r="69" spans="7:10">
      <c r="G69"/>
      <c r="H69"/>
      <c r="I69"/>
      <c r="J69"/>
    </row>
    <row r="70" spans="7:10">
      <c r="G70"/>
      <c r="H70"/>
      <c r="I70"/>
      <c r="J70"/>
    </row>
    <row r="71" spans="7:10">
      <c r="G71"/>
      <c r="H71"/>
      <c r="I71"/>
      <c r="J71"/>
    </row>
    <row r="72" spans="7:10">
      <c r="G72"/>
      <c r="H72"/>
      <c r="I72"/>
      <c r="J72"/>
    </row>
    <row r="73" spans="7:10">
      <c r="G73"/>
      <c r="H73"/>
      <c r="I73"/>
      <c r="J73"/>
    </row>
    <row r="74" spans="7:10">
      <c r="G74"/>
      <c r="H74"/>
      <c r="I74"/>
      <c r="J74"/>
    </row>
    <row r="75" spans="7:10">
      <c r="G75"/>
      <c r="H75"/>
      <c r="I75"/>
      <c r="J75"/>
    </row>
    <row r="76" spans="7:10">
      <c r="G76"/>
      <c r="H76"/>
      <c r="I76"/>
      <c r="J76"/>
    </row>
    <row r="77" spans="7:10">
      <c r="G77"/>
      <c r="H77"/>
      <c r="I77"/>
      <c r="J77"/>
    </row>
    <row r="78" spans="7:10">
      <c r="G78"/>
      <c r="H78"/>
      <c r="I78"/>
      <c r="J78"/>
    </row>
    <row r="79" spans="7:10">
      <c r="G79"/>
      <c r="H79"/>
      <c r="I79"/>
      <c r="J79"/>
    </row>
    <row r="80" spans="7:10">
      <c r="G80"/>
      <c r="H80"/>
      <c r="I80"/>
      <c r="J80"/>
    </row>
    <row r="81" spans="7:10">
      <c r="G81"/>
      <c r="H81"/>
      <c r="I81"/>
      <c r="J81"/>
    </row>
    <row r="82" spans="7:10">
      <c r="G82"/>
      <c r="H82"/>
      <c r="I82"/>
      <c r="J82"/>
    </row>
    <row r="83" spans="7:10">
      <c r="G83"/>
      <c r="H83"/>
      <c r="I83"/>
      <c r="J83"/>
    </row>
    <row r="84" spans="7:10">
      <c r="G84"/>
      <c r="H84"/>
      <c r="I84"/>
      <c r="J84"/>
    </row>
    <row r="85" spans="7:10">
      <c r="G85"/>
      <c r="H85"/>
      <c r="I85"/>
      <c r="J85"/>
    </row>
    <row r="86" spans="7:10">
      <c r="G86"/>
      <c r="H86"/>
      <c r="I86"/>
      <c r="J86"/>
    </row>
    <row r="87" spans="7:10">
      <c r="G87"/>
      <c r="H87"/>
      <c r="I87"/>
      <c r="J87"/>
    </row>
    <row r="88" spans="7:10">
      <c r="G88"/>
      <c r="H88"/>
      <c r="I88"/>
      <c r="J88"/>
    </row>
    <row r="89" spans="7:10">
      <c r="G89"/>
      <c r="H89"/>
      <c r="I89"/>
      <c r="J89"/>
    </row>
    <row r="90" spans="7:10">
      <c r="G90"/>
      <c r="H90"/>
      <c r="I90"/>
      <c r="J90"/>
    </row>
    <row r="91" spans="7:10">
      <c r="G91"/>
      <c r="H91"/>
      <c r="I91"/>
      <c r="J91"/>
    </row>
    <row r="92" spans="7:10">
      <c r="G92"/>
      <c r="H92"/>
      <c r="I92"/>
      <c r="J92"/>
    </row>
    <row r="93" spans="7:10">
      <c r="G93"/>
      <c r="H93"/>
      <c r="I93"/>
      <c r="J93"/>
    </row>
    <row r="94" spans="7:10">
      <c r="G94"/>
      <c r="H94"/>
      <c r="I94"/>
      <c r="J94"/>
    </row>
    <row r="95" spans="7:10">
      <c r="G95"/>
      <c r="H95"/>
      <c r="I95"/>
      <c r="J95"/>
    </row>
    <row r="96" spans="7:10">
      <c r="G96"/>
      <c r="H96"/>
      <c r="I96"/>
      <c r="J96"/>
    </row>
    <row r="97" spans="7:10">
      <c r="G97"/>
      <c r="H97"/>
      <c r="I97"/>
      <c r="J97"/>
    </row>
    <row r="98" spans="7:10">
      <c r="G98"/>
      <c r="H98"/>
      <c r="I98"/>
      <c r="J98"/>
    </row>
    <row r="99" spans="7:10">
      <c r="G99"/>
      <c r="H99"/>
      <c r="I99"/>
      <c r="J99"/>
    </row>
    <row r="100" spans="7:10">
      <c r="G100"/>
      <c r="H100"/>
      <c r="I100"/>
      <c r="J100"/>
    </row>
    <row r="101" spans="7:10">
      <c r="G101"/>
      <c r="H101"/>
      <c r="I101"/>
      <c r="J101"/>
    </row>
    <row r="102" spans="7:10">
      <c r="G102"/>
      <c r="H102"/>
      <c r="I102"/>
      <c r="J102"/>
    </row>
    <row r="103" spans="7:10">
      <c r="G103"/>
      <c r="H103"/>
      <c r="I103"/>
      <c r="J103"/>
    </row>
    <row r="104" spans="7:10">
      <c r="G104"/>
      <c r="H104"/>
      <c r="I104"/>
      <c r="J104"/>
    </row>
    <row r="105" spans="7:10">
      <c r="G105"/>
      <c r="H105"/>
      <c r="I105"/>
      <c r="J105"/>
    </row>
    <row r="106" spans="7:10">
      <c r="G106"/>
      <c r="H106"/>
      <c r="I106"/>
      <c r="J106"/>
    </row>
    <row r="107" spans="7:10">
      <c r="G107"/>
      <c r="H107"/>
      <c r="I107"/>
      <c r="J107"/>
    </row>
    <row r="108" spans="7:10">
      <c r="G108"/>
      <c r="H108"/>
      <c r="I108"/>
      <c r="J108"/>
    </row>
    <row r="109" spans="7:10">
      <c r="G109"/>
      <c r="H109"/>
      <c r="I109"/>
      <c r="J109"/>
    </row>
    <row r="110" spans="7:10">
      <c r="G110"/>
      <c r="H110"/>
      <c r="I110"/>
      <c r="J110"/>
    </row>
    <row r="111" spans="7:10">
      <c r="G111"/>
      <c r="H111"/>
      <c r="I111"/>
      <c r="J111"/>
    </row>
    <row r="112" spans="7:10">
      <c r="G112"/>
      <c r="H112"/>
      <c r="I112"/>
      <c r="J112"/>
    </row>
    <row r="113" spans="7:10">
      <c r="G113"/>
      <c r="H113"/>
      <c r="I113"/>
      <c r="J113"/>
    </row>
    <row r="114" spans="7:10">
      <c r="G114"/>
      <c r="H114"/>
      <c r="I114"/>
      <c r="J114"/>
    </row>
    <row r="115" spans="7:10">
      <c r="G115"/>
      <c r="H115"/>
      <c r="I115"/>
      <c r="J115"/>
    </row>
    <row r="116" spans="7:10">
      <c r="G116"/>
      <c r="H116"/>
      <c r="I116"/>
      <c r="J116"/>
    </row>
    <row r="117" spans="7:10">
      <c r="G117"/>
      <c r="H117"/>
      <c r="I117"/>
      <c r="J117"/>
    </row>
    <row r="118" spans="7:10">
      <c r="G118"/>
      <c r="H118"/>
      <c r="I118"/>
      <c r="J118"/>
    </row>
    <row r="119" spans="7:10">
      <c r="G119"/>
      <c r="H119"/>
      <c r="I119"/>
      <c r="J119"/>
    </row>
    <row r="120" spans="7:10">
      <c r="G120"/>
      <c r="H120"/>
      <c r="I120"/>
      <c r="J120"/>
    </row>
    <row r="121" spans="7:10">
      <c r="G121"/>
      <c r="H121"/>
      <c r="I121"/>
      <c r="J121"/>
    </row>
    <row r="122" spans="7:10">
      <c r="G122"/>
      <c r="H122"/>
      <c r="I122"/>
      <c r="J122"/>
    </row>
    <row r="123" spans="7:10">
      <c r="G123"/>
      <c r="H123"/>
      <c r="I123"/>
      <c r="J123"/>
    </row>
    <row r="124" spans="7:10">
      <c r="G124"/>
      <c r="H124"/>
      <c r="I124"/>
      <c r="J124"/>
    </row>
    <row r="125" spans="7:10">
      <c r="G125"/>
      <c r="H125"/>
      <c r="I125"/>
      <c r="J125"/>
    </row>
    <row r="126" spans="7:10">
      <c r="G126"/>
      <c r="H126"/>
      <c r="I126"/>
      <c r="J126"/>
    </row>
    <row r="127" spans="7:10">
      <c r="G127"/>
      <c r="H127"/>
      <c r="I127"/>
      <c r="J127"/>
    </row>
    <row r="128" spans="7:10">
      <c r="G128"/>
      <c r="H128"/>
      <c r="I128"/>
      <c r="J128"/>
    </row>
    <row r="129" spans="7:10">
      <c r="G129"/>
      <c r="H129"/>
      <c r="I129"/>
      <c r="J129"/>
    </row>
    <row r="130" spans="7:10">
      <c r="G130"/>
      <c r="H130"/>
      <c r="I130"/>
      <c r="J130"/>
    </row>
    <row r="131" spans="7:10">
      <c r="G131"/>
      <c r="H131"/>
      <c r="I131"/>
      <c r="J131"/>
    </row>
    <row r="132" spans="7:10">
      <c r="G132"/>
      <c r="H132"/>
      <c r="I132"/>
      <c r="J132"/>
    </row>
    <row r="133" spans="7:10">
      <c r="G133"/>
      <c r="H133"/>
      <c r="I133"/>
      <c r="J133"/>
    </row>
    <row r="134" spans="7:10">
      <c r="G134"/>
      <c r="H134"/>
      <c r="I134"/>
      <c r="J134"/>
    </row>
    <row r="135" spans="7:10">
      <c r="G135"/>
      <c r="H135"/>
      <c r="I135"/>
      <c r="J135"/>
    </row>
    <row r="136" spans="7:10">
      <c r="G136"/>
      <c r="H136"/>
      <c r="I136"/>
      <c r="J136"/>
    </row>
    <row r="137" spans="7:10">
      <c r="G137"/>
      <c r="H137"/>
      <c r="I137"/>
      <c r="J137"/>
    </row>
    <row r="138" spans="7:10">
      <c r="G138"/>
      <c r="H138"/>
      <c r="I138"/>
      <c r="J138"/>
    </row>
    <row r="139" spans="7:10">
      <c r="G139"/>
      <c r="H139"/>
      <c r="I139"/>
      <c r="J139"/>
    </row>
    <row r="140" spans="7:10">
      <c r="G140"/>
      <c r="H140"/>
      <c r="I140"/>
      <c r="J140"/>
    </row>
    <row r="141" spans="7:10">
      <c r="G141"/>
      <c r="H141"/>
      <c r="I141"/>
      <c r="J141"/>
    </row>
    <row r="142" spans="7:10">
      <c r="G142"/>
      <c r="H142"/>
      <c r="I142"/>
      <c r="J142"/>
    </row>
    <row r="143" spans="7:10">
      <c r="G143"/>
      <c r="H143"/>
      <c r="I143"/>
      <c r="J143"/>
    </row>
    <row r="144" spans="7:10">
      <c r="G144"/>
      <c r="H144"/>
      <c r="I144"/>
      <c r="J144"/>
    </row>
    <row r="145" spans="7:10">
      <c r="G145"/>
      <c r="H145"/>
      <c r="I145"/>
      <c r="J145"/>
    </row>
    <row r="146" spans="7:10">
      <c r="G146"/>
      <c r="H146"/>
      <c r="I146"/>
      <c r="J146"/>
    </row>
    <row r="147" spans="7:10">
      <c r="G147"/>
      <c r="H147"/>
      <c r="I147"/>
      <c r="J147"/>
    </row>
    <row r="148" spans="7:10">
      <c r="G148"/>
      <c r="H148"/>
      <c r="I148"/>
      <c r="J148"/>
    </row>
    <row r="149" spans="7:10">
      <c r="G149"/>
      <c r="H149"/>
      <c r="I149"/>
      <c r="J149"/>
    </row>
    <row r="150" spans="7:10">
      <c r="G150"/>
      <c r="H150"/>
      <c r="I150"/>
      <c r="J150"/>
    </row>
    <row r="151" spans="7:10">
      <c r="G151"/>
      <c r="H151"/>
      <c r="I151"/>
      <c r="J151"/>
    </row>
    <row r="152" spans="7:10">
      <c r="G152"/>
      <c r="H152"/>
      <c r="I152"/>
      <c r="J152"/>
    </row>
    <row r="153" spans="7:10">
      <c r="G153"/>
      <c r="H153"/>
      <c r="I153"/>
      <c r="J153"/>
    </row>
    <row r="154" spans="7:10">
      <c r="G154"/>
      <c r="H154"/>
      <c r="I154"/>
      <c r="J154"/>
    </row>
    <row r="155" spans="7:10">
      <c r="G155"/>
      <c r="H155"/>
      <c r="I155"/>
      <c r="J155"/>
    </row>
    <row r="156" spans="7:10">
      <c r="G156"/>
      <c r="H156"/>
      <c r="I156"/>
      <c r="J156"/>
    </row>
    <row r="157" spans="7:10">
      <c r="G157"/>
      <c r="H157"/>
      <c r="I157"/>
      <c r="J157"/>
    </row>
    <row r="158" spans="7:10">
      <c r="G158"/>
      <c r="H158"/>
      <c r="I158"/>
      <c r="J158"/>
    </row>
    <row r="159" spans="7:10">
      <c r="G159"/>
      <c r="H159"/>
      <c r="I159"/>
      <c r="J159"/>
    </row>
  </sheetData>
  <mergeCells count="4">
    <mergeCell ref="A1:P1"/>
    <mergeCell ref="A3:P3"/>
    <mergeCell ref="A4:P4"/>
    <mergeCell ref="L26:N26"/>
  </mergeCells>
  <phoneticPr fontId="0" type="noConversion"/>
  <pageMargins left="0.75" right="0.75" top="1" bottom="1" header="0.5" footer="0.5"/>
  <pageSetup paperSize="9" orientation="landscape" verticalDpi="200" r:id="rId1"/>
  <headerFooter alignWithMargins="0"/>
  <ignoredErrors>
    <ignoredError sqref="A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topLeftCell="A98" workbookViewId="0">
      <selection activeCell="H145" sqref="H145"/>
    </sheetView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#REF!</f>
        <v>#REF!</v>
      </c>
    </row>
    <row r="9" spans="1:5">
      <c r="A9" s="6"/>
      <c r="B9" s="3" t="s">
        <v>40</v>
      </c>
      <c r="C9" s="15" t="e">
        <f>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#REF!</f>
        <v>#REF!</v>
      </c>
    </row>
    <row r="14" spans="1:5">
      <c r="A14" s="6"/>
      <c r="B14" s="3" t="s">
        <v>39</v>
      </c>
      <c r="C14" s="15" t="e">
        <f>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#REF!</f>
        <v>#REF!</v>
      </c>
    </row>
    <row r="21" spans="1:3">
      <c r="A21" s="6"/>
      <c r="B21" s="23" t="s">
        <v>61</v>
      </c>
      <c r="C21" s="26" t="e">
        <f>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#REF!</f>
        <v>#REF!</v>
      </c>
    </row>
    <row r="27" spans="1:3">
      <c r="A27" s="6"/>
      <c r="B27" s="3" t="s">
        <v>23</v>
      </c>
      <c r="C27" s="16" t="e">
        <f>#REF!</f>
        <v>#REF!</v>
      </c>
    </row>
    <row r="28" spans="1:3">
      <c r="A28" s="6"/>
      <c r="B28" s="3" t="s">
        <v>50</v>
      </c>
      <c r="C28" s="16" t="e">
        <f>#REF!</f>
        <v>#REF!</v>
      </c>
    </row>
    <row r="29" spans="1:3">
      <c r="A29" s="6"/>
      <c r="B29" s="3" t="s">
        <v>49</v>
      </c>
      <c r="C29" s="16" t="e">
        <f>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#REF!</f>
        <v>#REF!</v>
      </c>
    </row>
    <row r="43" spans="1:3">
      <c r="A43" s="7"/>
      <c r="B43" s="1" t="s">
        <v>38</v>
      </c>
      <c r="C43" s="15" t="e">
        <f>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#REF!</f>
        <v>#REF!</v>
      </c>
    </row>
    <row r="46" spans="1:3">
      <c r="A46" s="7"/>
      <c r="B46" s="1" t="s">
        <v>4</v>
      </c>
      <c r="C46" s="15" t="e">
        <f>#REF!</f>
        <v>#REF!</v>
      </c>
    </row>
    <row r="47" spans="1:3">
      <c r="A47" s="7"/>
      <c r="B47" s="1" t="s">
        <v>54</v>
      </c>
      <c r="C47" s="15" t="e">
        <f>#REF!</f>
        <v>#REF!</v>
      </c>
    </row>
    <row r="48" spans="1:3">
      <c r="A48" s="7"/>
      <c r="B48" s="1" t="s">
        <v>55</v>
      </c>
      <c r="C48" s="15" t="e">
        <f>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124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41" t="s">
        <v>22</v>
      </c>
      <c r="C145" s="43">
        <v>164630</v>
      </c>
    </row>
    <row r="146" spans="1:3">
      <c r="A146" s="6"/>
      <c r="B146" s="46" t="s">
        <v>23</v>
      </c>
      <c r="C146" s="47">
        <v>40033</v>
      </c>
    </row>
    <row r="147" spans="1:3">
      <c r="A147" s="6"/>
      <c r="B147" s="46" t="s">
        <v>50</v>
      </c>
      <c r="C147" s="47">
        <v>4602</v>
      </c>
    </row>
    <row r="148" spans="1:3">
      <c r="A148" s="6"/>
      <c r="B148" s="46" t="s">
        <v>49</v>
      </c>
      <c r="C148" s="47">
        <v>2286</v>
      </c>
    </row>
    <row r="149" spans="1:3">
      <c r="A149" s="6"/>
      <c r="B149" s="46" t="s">
        <v>24</v>
      </c>
      <c r="C149" s="47">
        <v>0</v>
      </c>
    </row>
    <row r="150" spans="1:3">
      <c r="A150" s="6"/>
      <c r="B150" s="46" t="s">
        <v>105</v>
      </c>
      <c r="C150" s="47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5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5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Лист6</vt:lpstr>
      <vt:lpstr>Лист5</vt:lpstr>
      <vt:lpstr>Лист8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2012-02-06T08:06:40Z</cp:lastPrinted>
  <dcterms:created xsi:type="dcterms:W3CDTF">1996-10-08T23:32:33Z</dcterms:created>
  <dcterms:modified xsi:type="dcterms:W3CDTF">2012-04-16T05:22:53Z</dcterms:modified>
</cp:coreProperties>
</file>