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675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1" sheetId="1" r:id="rId4"/>
    <sheet name="Лист2" sheetId="2" state="hidden" r:id="rId5"/>
  </sheets>
  <calcPr calcId="124519"/>
</workbook>
</file>

<file path=xl/calcChain.xml><?xml version="1.0" encoding="utf-8"?>
<calcChain xmlns="http://schemas.openxmlformats.org/spreadsheetml/2006/main">
  <c r="K12" i="1"/>
  <c r="P22"/>
  <c r="P23"/>
  <c r="P26" s="1"/>
  <c r="P24"/>
  <c r="P25"/>
  <c r="E10"/>
  <c r="E12"/>
  <c r="F10"/>
  <c r="F12"/>
  <c r="G10"/>
  <c r="G12"/>
  <c r="H10"/>
  <c r="H12"/>
  <c r="I10"/>
  <c r="I12"/>
  <c r="J10"/>
  <c r="J12"/>
  <c r="K10"/>
  <c r="L10"/>
  <c r="L12" s="1"/>
  <c r="M10"/>
  <c r="M12" s="1"/>
  <c r="N10"/>
  <c r="N12" s="1"/>
  <c r="O10"/>
  <c r="O12" s="1"/>
  <c r="D10"/>
  <c r="D12" s="1"/>
  <c r="P16"/>
  <c r="P21"/>
  <c r="P17"/>
  <c r="P11"/>
  <c r="P9"/>
  <c r="P8"/>
  <c r="P7"/>
  <c r="C171" i="2"/>
  <c r="C158"/>
  <c r="C174"/>
  <c r="C139"/>
  <c r="C173"/>
  <c r="C175"/>
  <c r="C42"/>
  <c r="C5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O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C27"/>
  <c r="D30"/>
  <c r="E30"/>
  <c r="F30"/>
  <c r="G30"/>
  <c r="H30"/>
  <c r="I30"/>
  <c r="J30"/>
  <c r="K30"/>
  <c r="L30"/>
  <c r="M30"/>
  <c r="N30"/>
  <c r="O29"/>
  <c r="G30" i="6"/>
  <c r="G31"/>
  <c r="G32"/>
  <c r="C22"/>
  <c r="C54"/>
  <c r="D22"/>
  <c r="E22"/>
  <c r="E54"/>
  <c r="F22"/>
  <c r="G22"/>
  <c r="G23"/>
  <c r="G24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G43"/>
  <c r="E43"/>
  <c r="F43"/>
  <c r="G44"/>
  <c r="G45"/>
  <c r="G46"/>
  <c r="G47"/>
  <c r="G48"/>
  <c r="G49"/>
  <c r="G51"/>
  <c r="G52"/>
  <c r="G53"/>
  <c r="D54"/>
  <c r="F54"/>
  <c r="F56"/>
  <c r="G55"/>
  <c r="D56"/>
  <c r="G8"/>
  <c r="C56"/>
  <c r="C50" i="2"/>
  <c r="G54" i="6"/>
  <c r="E56"/>
  <c r="G56"/>
  <c r="E23" i="5"/>
  <c r="D27"/>
  <c r="F23"/>
  <c r="E27"/>
  <c r="D28"/>
  <c r="F27"/>
  <c r="G23"/>
  <c r="E28"/>
  <c r="F28"/>
  <c r="G27"/>
  <c r="H23"/>
  <c r="H27"/>
  <c r="I23"/>
  <c r="G28"/>
  <c r="H28"/>
  <c r="I27"/>
  <c r="J23"/>
  <c r="I28"/>
  <c r="J27"/>
  <c r="J28"/>
  <c r="K23"/>
  <c r="K27"/>
  <c r="K28"/>
  <c r="L23"/>
  <c r="L27"/>
  <c r="L28"/>
  <c r="M23"/>
  <c r="N23"/>
  <c r="N27"/>
  <c r="O27"/>
  <c r="M27"/>
  <c r="M28"/>
  <c r="N28"/>
  <c r="P18" i="1"/>
  <c r="C55" i="2" l="1"/>
  <c r="P10" i="1"/>
  <c r="P12"/>
  <c r="P27"/>
  <c r="C56" i="2"/>
</calcChain>
</file>

<file path=xl/sharedStrings.xml><?xml version="1.0" encoding="utf-8"?>
<sst xmlns="http://schemas.openxmlformats.org/spreadsheetml/2006/main" count="383" uniqueCount="149">
  <si>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</si>
  <si>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</si>
  <si>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</si>
  <si>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</si>
  <si>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</si>
  <si>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</si>
  <si>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</si>
  <si>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</si>
  <si>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</si>
  <si>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</si>
  <si>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</si>
  <si>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</si>
  <si>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</si>
  <si>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</si>
  <si>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</si>
  <si>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</si>
  <si>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</si>
  <si>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</si>
  <si>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</si>
  <si>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</si>
  <si>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</si>
  <si>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</si>
  <si>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</si>
  <si>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</si>
  <si>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</si>
  <si>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</si>
  <si>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</si>
  <si>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</si>
  <si>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</si>
  <si>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</si>
  <si>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</si>
  <si>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</si>
  <si>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</si>
  <si>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</si>
  <si>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</si>
  <si>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</si>
  <si>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</si>
  <si>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</si>
  <si>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</si>
  <si>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</si>
  <si>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</si>
  <si>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</si>
  <si>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</si>
  <si>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</si>
  <si>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</si>
  <si>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</si>
  <si>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</si>
  <si>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</si>
  <si>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</si>
  <si>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</si>
  <si>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</si>
  <si>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</si>
  <si>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</si>
  <si>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</si>
  <si>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</si>
  <si>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</si>
  <si>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</si>
  <si>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</si>
  <si>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</si>
  <si>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</si>
  <si>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</si>
  <si>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</si>
  <si>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</si>
  <si>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</si>
  <si>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</si>
  <si>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</si>
  <si>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</si>
  <si>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</si>
  <si>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</si>
  <si>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</si>
  <si>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</si>
  <si>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</si>
  <si>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</si>
  <si>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</si>
  <si>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</si>
  <si>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</si>
  <si>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</si>
  <si>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</si>
  <si>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</si>
  <si>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</si>
  <si>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</si>
  <si>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</si>
  <si>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</si>
  <si>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</si>
  <si>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</si>
  <si>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</si>
  <si>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</si>
  <si>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</si>
  <si>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</si>
  <si>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</si>
  <si>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</si>
  <si>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</si>
  <si>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</si>
  <si>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</si>
  <si>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</si>
  <si>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</si>
  <si>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</si>
  <si>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</si>
  <si>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</si>
  <si>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</si>
  <si>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</si>
  <si>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</si>
  <si>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</si>
  <si>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</si>
  <si>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</si>
  <si>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</si>
  <si>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</si>
  <si>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</si>
  <si>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</si>
  <si>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</si>
  <si>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</si>
  <si>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</si>
  <si>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</si>
  <si>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</si>
  <si>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</si>
  <si>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</si>
  <si>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</si>
  <si>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</si>
  <si>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</si>
  <si>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</si>
  <si>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</si>
  <si>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</si>
  <si>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</si>
  <si>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</si>
  <si>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>Всего оплачено (собств.)</t>
  </si>
  <si>
    <t xml:space="preserve">         о затратах по предоставлению коммунальных услуг и эксплуатации жилого дома </t>
  </si>
  <si>
    <t>август</t>
  </si>
  <si>
    <t>сентябрь</t>
  </si>
  <si>
    <t>октябрь</t>
  </si>
  <si>
    <t>ноябрь</t>
  </si>
  <si>
    <t>декабрь</t>
  </si>
  <si>
    <t>итого доходов, убытков</t>
  </si>
  <si>
    <t>Директор ООО "Сервис - Лайн"</t>
  </si>
  <si>
    <t>Логашева Т.В.</t>
  </si>
  <si>
    <t>отопление</t>
  </si>
  <si>
    <t>гор.водоснабжение</t>
  </si>
  <si>
    <t>гор.вода</t>
  </si>
  <si>
    <t>всего начислено</t>
  </si>
  <si>
    <t>долг/переплата</t>
  </si>
  <si>
    <t>площадь по л.с.-558,9; кол-во человек-15</t>
  </si>
  <si>
    <t xml:space="preserve">итого </t>
  </si>
  <si>
    <t>Содержание жил. Фонда</t>
  </si>
  <si>
    <t>Управление</t>
  </si>
  <si>
    <t>Тех.обслуживание</t>
  </si>
  <si>
    <t xml:space="preserve">Текущий ремонт </t>
  </si>
  <si>
    <t>№ 113-А по ул. Октябрьская за период с 01.01.2011 года по 31,12.2011г.</t>
  </si>
  <si>
    <t>долг 2010г.</t>
  </si>
  <si>
    <t>Обслуживание приборов учета</t>
  </si>
  <si>
    <t>Аварийная служба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</si>
</sst>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4" fontId="18" fillId="3" borderId="1" xfId="0" applyNumberFormat="1" applyFont="1" applyFill="1" applyBorder="1" applyAlignment="1"/>
    <xf numFmtId="0" fontId="18" fillId="3" borderId="1" xfId="0" applyFont="1" applyFill="1" applyBorder="1" applyAlignment="1"/>
    <xf numFmtId="1" fontId="18" fillId="3" borderId="1" xfId="0" applyNumberFormat="1" applyFont="1" applyFill="1" applyBorder="1"/>
    <xf numFmtId="0" fontId="18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49" fontId="13" fillId="3" borderId="1" xfId="0" applyNumberFormat="1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49" fontId="15" fillId="3" borderId="1" xfId="0" applyNumberFormat="1" applyFont="1" applyFill="1" applyBorder="1"/>
    <xf numFmtId="0" fontId="18" fillId="3" borderId="1" xfId="0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18" fillId="4" borderId="1" xfId="0" applyFont="1" applyFill="1" applyBorder="1"/>
    <xf numFmtId="1" fontId="18" fillId="4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3" fillId="0" borderId="1" xfId="0" applyFont="1" applyFill="1" applyBorder="1"/>
    <xf numFmtId="49" fontId="15" fillId="0" borderId="1" xfId="0" applyNumberFormat="1" applyFont="1" applyFill="1" applyBorder="1"/>
    <xf numFmtId="1" fontId="18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0" fillId="0" borderId="0" xfId="0" applyFill="1"/>
    <xf numFmtId="0" fontId="13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left"/>
    </xf>
    <xf numFmtId="1" fontId="3" fillId="3" borderId="5" xfId="0" applyNumberFormat="1" applyFont="1" applyFill="1" applyBorder="1" applyAlignment="1">
      <alignment horizontal="center"/>
    </xf>
    <xf numFmtId="49" fontId="13" fillId="3" borderId="6" xfId="0" applyNumberFormat="1" applyFont="1" applyFill="1" applyBorder="1" applyAlignment="1">
      <alignment horizontal="center"/>
    </xf>
    <xf numFmtId="0" fontId="18" fillId="3" borderId="6" xfId="0" applyFont="1" applyFill="1" applyBorder="1" applyAlignment="1">
      <alignment horizontal="left"/>
    </xf>
    <xf numFmtId="1" fontId="18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3" fillId="0" borderId="0" xfId="0" applyFont="1" applyFill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6" xfId="0" applyNumberFormat="1" applyBorder="1" applyAlignment="1">
      <alignment horizontal="center"/>
    </xf>
    <xf numFmtId="0" fontId="15" fillId="0" borderId="3" xfId="0" applyFont="1" applyFill="1" applyBorder="1"/>
    <xf numFmtId="0" fontId="13" fillId="0" borderId="3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1" fontId="13" fillId="0" borderId="0" xfId="0" applyNumberFormat="1" applyFont="1" applyFill="1" applyBorder="1"/>
    <xf numFmtId="1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1" fontId="20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100" t="s">
        <v>92</v>
      </c>
      <c r="C1" s="100"/>
      <c r="D1" s="100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100" t="s">
        <v>92</v>
      </c>
      <c r="C38" s="100"/>
      <c r="D38" s="100"/>
    </row>
    <row r="39" spans="2:4" ht="15">
      <c r="B39" s="33" t="s">
        <v>112</v>
      </c>
    </row>
    <row r="41" spans="2:4" ht="15.75">
      <c r="B41" s="32" t="s">
        <v>115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113</v>
      </c>
      <c r="C72" s="30">
        <v>3067.43</v>
      </c>
      <c r="D72" s="30"/>
    </row>
    <row r="73" spans="2:5" ht="15">
      <c r="B73" s="30" t="s">
        <v>118</v>
      </c>
      <c r="C73" s="30">
        <v>368.9</v>
      </c>
      <c r="D73" s="30"/>
    </row>
    <row r="74" spans="2:5" ht="15">
      <c r="B74" s="30" t="s">
        <v>119</v>
      </c>
      <c r="C74" s="30">
        <v>611.62</v>
      </c>
      <c r="D74" s="30"/>
    </row>
    <row r="75" spans="2:5" ht="15">
      <c r="B75" s="30" t="s">
        <v>120</v>
      </c>
      <c r="C75" s="30">
        <v>2480.11</v>
      </c>
      <c r="D75" s="30"/>
    </row>
    <row r="76" spans="2:5" ht="15">
      <c r="B76" s="30" t="s">
        <v>121</v>
      </c>
      <c r="C76" s="30">
        <v>6015.56</v>
      </c>
      <c r="D76" s="30"/>
    </row>
    <row r="77" spans="2:5" ht="15">
      <c r="B77" s="30" t="s">
        <v>122</v>
      </c>
      <c r="C77" s="30">
        <v>2160.7600000000002</v>
      </c>
      <c r="D77" s="30"/>
    </row>
    <row r="78" spans="2:5" ht="15">
      <c r="B78" s="30" t="s">
        <v>114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116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117</v>
      </c>
      <c r="C81" s="30">
        <v>0</v>
      </c>
      <c r="D81" s="30"/>
      <c r="E81" t="s">
        <v>116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111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101" t="s">
        <v>0</v>
      </c>
      <c r="B1" s="101"/>
      <c r="C1" s="101"/>
      <c r="D1" s="101"/>
      <c r="E1" s="101"/>
    </row>
    <row r="3" spans="1:7">
      <c r="A3" s="5" t="s">
        <v>17</v>
      </c>
      <c r="B3" s="5"/>
      <c r="C3" s="5"/>
      <c r="D3" s="5"/>
      <c r="E3" s="5"/>
    </row>
    <row r="4" spans="1:7">
      <c r="B4" s="5" t="s">
        <v>108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109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0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0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0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0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0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0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0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0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0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0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0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0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0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0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0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0">
        <f t="shared" si="0"/>
        <v>169427</v>
      </c>
    </row>
    <row r="24" spans="1:7">
      <c r="A24" s="2"/>
      <c r="B24" s="9" t="s">
        <v>110</v>
      </c>
      <c r="C24" s="10"/>
      <c r="D24" s="10"/>
      <c r="E24" s="10"/>
      <c r="F24" s="10"/>
      <c r="G24" s="40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0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0"/>
    </row>
    <row r="27" spans="1:7">
      <c r="A27" s="2"/>
      <c r="B27" s="3"/>
      <c r="C27" s="10"/>
      <c r="D27" s="10"/>
      <c r="E27" s="10"/>
      <c r="F27" s="10"/>
      <c r="G27" s="40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0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0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0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0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0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0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0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0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0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0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0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0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0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0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0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0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0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0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0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0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0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0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0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0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0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0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0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0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0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101" t="s">
        <v>0</v>
      </c>
      <c r="B1" s="101"/>
      <c r="C1" s="101"/>
      <c r="D1" s="101"/>
      <c r="E1" s="101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T6" sqref="T6"/>
    </sheetView>
  </sheetViews>
  <sheetFormatPr defaultRowHeight="12.75"/>
  <cols>
    <col min="1" max="1" width="6.140625" customWidth="1"/>
    <col min="2" max="2" width="27" customWidth="1"/>
    <col min="3" max="3" width="6.42578125" customWidth="1"/>
    <col min="4" max="4" width="6.85546875" customWidth="1"/>
    <col min="5" max="5" width="6.7109375" customWidth="1"/>
    <col min="6" max="6" width="6" customWidth="1"/>
    <col min="7" max="7" width="6.5703125" bestFit="1" customWidth="1"/>
    <col min="8" max="8" width="6.140625" customWidth="1"/>
    <col min="9" max="9" width="5.7109375" customWidth="1"/>
    <col min="10" max="10" width="6" style="89" bestFit="1" customWidth="1"/>
    <col min="11" max="11" width="6.7109375" customWidth="1"/>
    <col min="12" max="12" width="6" customWidth="1"/>
    <col min="13" max="13" width="6.28515625" customWidth="1"/>
    <col min="14" max="14" width="7.28515625" customWidth="1"/>
    <col min="15" max="15" width="7.42578125" customWidth="1"/>
    <col min="16" max="16" width="10.7109375" bestFit="1" customWidth="1"/>
  </cols>
  <sheetData>
    <row r="1" spans="1:16" ht="18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>
      <c r="A2" s="103" t="s">
        <v>125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>
      <c r="A3" s="103" t="s">
        <v>145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>
      <c r="A4" s="44"/>
      <c r="B4" s="45"/>
      <c r="C4" s="45" t="s">
        <v>139</v>
      </c>
      <c r="D4" s="45"/>
      <c r="E4" s="45"/>
      <c r="F4" s="45"/>
      <c r="G4" s="44"/>
      <c r="H4" s="44"/>
      <c r="I4" s="44"/>
      <c r="J4" s="86"/>
      <c r="L4" s="44"/>
      <c r="M4" s="44"/>
      <c r="N4" s="76"/>
    </row>
    <row r="5" spans="1:16" ht="25.5">
      <c r="A5" s="46"/>
      <c r="B5" s="46" t="s">
        <v>5</v>
      </c>
      <c r="C5" s="68" t="s">
        <v>146</v>
      </c>
      <c r="D5" s="47" t="s">
        <v>107</v>
      </c>
      <c r="E5" s="47" t="s">
        <v>31</v>
      </c>
      <c r="F5" s="47" t="s">
        <v>32</v>
      </c>
      <c r="G5" s="47" t="s">
        <v>33</v>
      </c>
      <c r="H5" s="47" t="s">
        <v>34</v>
      </c>
      <c r="I5" s="47" t="s">
        <v>35</v>
      </c>
      <c r="J5" s="46" t="s">
        <v>36</v>
      </c>
      <c r="K5" s="47" t="s">
        <v>126</v>
      </c>
      <c r="L5" s="47" t="s">
        <v>127</v>
      </c>
      <c r="M5" s="46" t="s">
        <v>128</v>
      </c>
      <c r="N5" s="47" t="s">
        <v>129</v>
      </c>
      <c r="O5" s="46" t="s">
        <v>130</v>
      </c>
      <c r="P5" s="47" t="s">
        <v>25</v>
      </c>
    </row>
    <row r="6" spans="1:16">
      <c r="A6" s="48" t="s">
        <v>1</v>
      </c>
      <c r="B6" s="49" t="s">
        <v>59</v>
      </c>
      <c r="C6" s="49">
        <v>29607</v>
      </c>
      <c r="D6" s="49"/>
      <c r="E6" s="50"/>
      <c r="F6" s="50"/>
      <c r="G6" s="51"/>
      <c r="H6" s="51"/>
      <c r="I6" s="51"/>
      <c r="J6" s="53"/>
      <c r="K6" s="51"/>
      <c r="L6" s="51"/>
      <c r="M6" s="52"/>
      <c r="N6" s="51"/>
      <c r="O6" s="53"/>
      <c r="P6" s="54"/>
    </row>
    <row r="7" spans="1:16">
      <c r="A7" s="55" t="s">
        <v>43</v>
      </c>
      <c r="B7" s="49" t="s">
        <v>7</v>
      </c>
      <c r="C7" s="49"/>
      <c r="D7" s="56">
        <v>3444.63</v>
      </c>
      <c r="E7" s="56">
        <v>3444.63</v>
      </c>
      <c r="F7" s="56">
        <v>3444.63</v>
      </c>
      <c r="G7" s="56">
        <v>3166.33</v>
      </c>
      <c r="H7" s="56">
        <v>3744.63</v>
      </c>
      <c r="I7" s="56">
        <v>3144.63</v>
      </c>
      <c r="J7" s="87">
        <v>3444.63</v>
      </c>
      <c r="K7" s="56">
        <v>3444.63</v>
      </c>
      <c r="L7" s="56">
        <v>3444.63</v>
      </c>
      <c r="M7" s="56">
        <v>3444.63</v>
      </c>
      <c r="N7" s="56">
        <v>3444.63</v>
      </c>
      <c r="O7" s="56">
        <v>3448.67</v>
      </c>
      <c r="P7" s="63">
        <f t="shared" ref="P7:P12" si="0">SUM(D7:O7)</f>
        <v>41061.299999999996</v>
      </c>
    </row>
    <row r="8" spans="1:16">
      <c r="A8" s="55"/>
      <c r="B8" s="49" t="s">
        <v>134</v>
      </c>
      <c r="C8" s="49"/>
      <c r="D8" s="56">
        <v>15632.5</v>
      </c>
      <c r="E8" s="56">
        <v>16019.65</v>
      </c>
      <c r="F8" s="56">
        <v>17247.650000000001</v>
      </c>
      <c r="G8" s="56">
        <v>13244.7</v>
      </c>
      <c r="H8" s="56">
        <v>17409.77</v>
      </c>
      <c r="I8" s="56">
        <v>0</v>
      </c>
      <c r="J8" s="87">
        <v>-1509.3</v>
      </c>
      <c r="K8" s="56">
        <v>0</v>
      </c>
      <c r="L8" s="56">
        <v>1149.8499999999999</v>
      </c>
      <c r="M8" s="56">
        <v>4327.37</v>
      </c>
      <c r="N8" s="56">
        <v>13150.93</v>
      </c>
      <c r="O8" s="56">
        <v>14617.78</v>
      </c>
      <c r="P8" s="63">
        <f t="shared" si="0"/>
        <v>111290.9</v>
      </c>
    </row>
    <row r="9" spans="1:16">
      <c r="A9" s="55"/>
      <c r="B9" s="49" t="s">
        <v>135</v>
      </c>
      <c r="C9" s="49"/>
      <c r="D9" s="56">
        <v>3735.06</v>
      </c>
      <c r="E9" s="56">
        <v>1858.86</v>
      </c>
      <c r="F9" s="56">
        <v>2703.15</v>
      </c>
      <c r="G9" s="56">
        <v>4784.3100000000004</v>
      </c>
      <c r="H9" s="56">
        <v>2327.91</v>
      </c>
      <c r="I9" s="56">
        <v>8115.04</v>
      </c>
      <c r="J9" s="87">
        <v>5159.55</v>
      </c>
      <c r="K9" s="56">
        <v>-1347.1</v>
      </c>
      <c r="L9" s="56">
        <v>2327.91</v>
      </c>
      <c r="M9" s="56">
        <v>2515.5300000000002</v>
      </c>
      <c r="N9" s="56">
        <v>5215.53</v>
      </c>
      <c r="O9" s="56">
        <v>2421.7199999999998</v>
      </c>
      <c r="P9" s="63">
        <f t="shared" si="0"/>
        <v>39817.47</v>
      </c>
    </row>
    <row r="10" spans="1:16">
      <c r="A10" s="55"/>
      <c r="B10" s="49" t="s">
        <v>137</v>
      </c>
      <c r="C10" s="49"/>
      <c r="D10" s="56">
        <f>SUM(D7:D9)</f>
        <v>22812.190000000002</v>
      </c>
      <c r="E10" s="56">
        <f t="shared" ref="E10:O10" si="1">SUM(E7:E9)</f>
        <v>21323.14</v>
      </c>
      <c r="F10" s="56">
        <f t="shared" si="1"/>
        <v>23395.430000000004</v>
      </c>
      <c r="G10" s="56">
        <f t="shared" si="1"/>
        <v>21195.34</v>
      </c>
      <c r="H10" s="56">
        <f t="shared" si="1"/>
        <v>23482.31</v>
      </c>
      <c r="I10" s="56">
        <f t="shared" si="1"/>
        <v>11259.67</v>
      </c>
      <c r="J10" s="56">
        <f t="shared" si="1"/>
        <v>7094.88</v>
      </c>
      <c r="K10" s="56">
        <f>SUM(K7:K9)</f>
        <v>2097.5300000000002</v>
      </c>
      <c r="L10" s="56">
        <f t="shared" si="1"/>
        <v>6922.3899999999994</v>
      </c>
      <c r="M10" s="56">
        <f t="shared" si="1"/>
        <v>10287.530000000001</v>
      </c>
      <c r="N10" s="56">
        <f t="shared" si="1"/>
        <v>21811.09</v>
      </c>
      <c r="O10" s="56">
        <f t="shared" si="1"/>
        <v>20488.170000000002</v>
      </c>
      <c r="P10" s="63">
        <f t="shared" si="0"/>
        <v>192169.67</v>
      </c>
    </row>
    <row r="11" spans="1:16" ht="13.5" thickBot="1">
      <c r="A11" s="80"/>
      <c r="B11" s="81" t="s">
        <v>124</v>
      </c>
      <c r="C11" s="81"/>
      <c r="D11" s="82">
        <v>12568.99</v>
      </c>
      <c r="E11" s="82">
        <v>20331.37</v>
      </c>
      <c r="F11" s="82">
        <v>28902.52</v>
      </c>
      <c r="G11" s="82">
        <v>26340.43</v>
      </c>
      <c r="H11" s="82">
        <v>19150.830000000002</v>
      </c>
      <c r="I11" s="82">
        <v>13050</v>
      </c>
      <c r="J11" s="90">
        <v>7095.15</v>
      </c>
      <c r="K11" s="82">
        <v>15990.83</v>
      </c>
      <c r="L11" s="82">
        <v>4242.82</v>
      </c>
      <c r="M11" s="82">
        <v>6154.64</v>
      </c>
      <c r="N11" s="82">
        <v>15963.72</v>
      </c>
      <c r="O11" s="82">
        <v>18964.650000000001</v>
      </c>
      <c r="P11" s="83">
        <f t="shared" si="0"/>
        <v>188755.95</v>
      </c>
    </row>
    <row r="12" spans="1:16">
      <c r="A12" s="77"/>
      <c r="B12" s="78" t="s">
        <v>138</v>
      </c>
      <c r="C12" s="78"/>
      <c r="D12" s="79">
        <f>D10-D11</f>
        <v>10243.200000000003</v>
      </c>
      <c r="E12" s="79">
        <f t="shared" ref="E12:O12" si="2">E10-E11</f>
        <v>991.77000000000044</v>
      </c>
      <c r="F12" s="79">
        <f t="shared" si="2"/>
        <v>-5507.0899999999965</v>
      </c>
      <c r="G12" s="79">
        <f t="shared" si="2"/>
        <v>-5145.09</v>
      </c>
      <c r="H12" s="79">
        <f t="shared" si="2"/>
        <v>4331.4799999999996</v>
      </c>
      <c r="I12" s="79">
        <f t="shared" si="2"/>
        <v>-1790.33</v>
      </c>
      <c r="J12" s="79">
        <f>J10-K11</f>
        <v>-8895.9500000000007</v>
      </c>
      <c r="K12" s="79">
        <f>K10-L11</f>
        <v>-2145.2899999999995</v>
      </c>
      <c r="L12" s="79">
        <f t="shared" si="2"/>
        <v>2679.5699999999997</v>
      </c>
      <c r="M12" s="79">
        <f t="shared" si="2"/>
        <v>4132.8900000000003</v>
      </c>
      <c r="N12" s="79">
        <f t="shared" si="2"/>
        <v>5847.3700000000008</v>
      </c>
      <c r="O12" s="79">
        <f t="shared" si="2"/>
        <v>1523.5200000000004</v>
      </c>
      <c r="P12" s="79">
        <f t="shared" si="0"/>
        <v>6266.0500000000075</v>
      </c>
    </row>
    <row r="13" spans="1:16">
      <c r="A13" s="48"/>
      <c r="B13" s="49"/>
      <c r="C13" s="7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63"/>
    </row>
    <row r="14" spans="1:16">
      <c r="A14" s="48"/>
      <c r="B14" s="49"/>
      <c r="C14" s="4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63"/>
    </row>
    <row r="15" spans="1:16">
      <c r="A15" s="57" t="s">
        <v>3</v>
      </c>
      <c r="B15" s="49" t="s">
        <v>41</v>
      </c>
      <c r="C15" s="4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63"/>
    </row>
    <row r="16" spans="1:16">
      <c r="A16" s="57"/>
      <c r="B16" s="49" t="s">
        <v>134</v>
      </c>
      <c r="C16" s="49"/>
      <c r="D16" s="56">
        <v>26997.51</v>
      </c>
      <c r="E16" s="56">
        <v>21602.45</v>
      </c>
      <c r="F16" s="56">
        <v>18519.82</v>
      </c>
      <c r="G16" s="56">
        <v>10690.14</v>
      </c>
      <c r="H16" s="84">
        <v>231.77</v>
      </c>
      <c r="I16" s="56">
        <v>0</v>
      </c>
      <c r="J16" s="56">
        <v>0</v>
      </c>
      <c r="K16" s="56">
        <v>0</v>
      </c>
      <c r="L16" s="56">
        <v>0</v>
      </c>
      <c r="M16" s="56">
        <v>5169.75</v>
      </c>
      <c r="N16" s="56">
        <v>13151.93</v>
      </c>
      <c r="O16" s="56">
        <v>15175.39</v>
      </c>
      <c r="P16" s="63">
        <f>SUM(D16:O16)</f>
        <v>111538.76</v>
      </c>
    </row>
    <row r="17" spans="1:16">
      <c r="A17" s="57"/>
      <c r="B17" s="49" t="s">
        <v>136</v>
      </c>
      <c r="C17" s="49"/>
      <c r="D17" s="56">
        <v>5468.9</v>
      </c>
      <c r="E17" s="56">
        <v>7035.75</v>
      </c>
      <c r="F17" s="56">
        <v>4127.6400000000003</v>
      </c>
      <c r="G17" s="56">
        <v>2439.06</v>
      </c>
      <c r="H17" s="56">
        <v>2720.49</v>
      </c>
      <c r="I17" s="56">
        <v>5243.98</v>
      </c>
      <c r="J17" s="56">
        <v>5159.55</v>
      </c>
      <c r="K17" s="56">
        <v>6566.7</v>
      </c>
      <c r="L17" s="56">
        <v>6941.94</v>
      </c>
      <c r="M17" s="56">
        <v>6292.77</v>
      </c>
      <c r="N17" s="56">
        <v>3991.62</v>
      </c>
      <c r="O17" s="56">
        <v>2439.06</v>
      </c>
      <c r="P17" s="63">
        <f>SUM(D17:O17)</f>
        <v>58427.46</v>
      </c>
    </row>
    <row r="18" spans="1:16">
      <c r="A18" s="57"/>
      <c r="B18" s="49" t="s">
        <v>140</v>
      </c>
      <c r="C18" s="49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63">
        <f>SUM(P16:P17)</f>
        <v>169966.22</v>
      </c>
    </row>
    <row r="19" spans="1:16">
      <c r="A19" s="57"/>
      <c r="B19" s="49"/>
      <c r="C19" s="49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63"/>
    </row>
    <row r="20" spans="1:16">
      <c r="A20" s="58" t="s">
        <v>13</v>
      </c>
      <c r="B20" s="69" t="s">
        <v>141</v>
      </c>
      <c r="C20" s="49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63"/>
    </row>
    <row r="21" spans="1:16">
      <c r="A21" s="59"/>
      <c r="B21" s="70" t="s">
        <v>142</v>
      </c>
      <c r="C21" s="60">
        <v>1.2</v>
      </c>
      <c r="D21" s="56">
        <v>670.68</v>
      </c>
      <c r="E21" s="56">
        <v>670.68</v>
      </c>
      <c r="F21" s="56">
        <v>670.68</v>
      </c>
      <c r="G21" s="56">
        <v>670.68</v>
      </c>
      <c r="H21" s="56">
        <v>670.68</v>
      </c>
      <c r="I21" s="56">
        <v>670.68</v>
      </c>
      <c r="J21" s="56">
        <v>670.68</v>
      </c>
      <c r="K21" s="56">
        <v>670.68</v>
      </c>
      <c r="L21" s="56">
        <v>670.68</v>
      </c>
      <c r="M21" s="56">
        <v>670.68</v>
      </c>
      <c r="N21" s="56">
        <v>670.68</v>
      </c>
      <c r="O21" s="56">
        <v>670.68</v>
      </c>
      <c r="P21" s="63">
        <f>SUM(D21:O21)</f>
        <v>8048.1600000000008</v>
      </c>
    </row>
    <row r="22" spans="1:16">
      <c r="A22" s="59"/>
      <c r="B22" s="70" t="s">
        <v>143</v>
      </c>
      <c r="C22" s="60">
        <v>0.45</v>
      </c>
      <c r="D22" s="56">
        <v>251.5</v>
      </c>
      <c r="E22" s="56">
        <v>251.5</v>
      </c>
      <c r="F22" s="56">
        <v>251.5</v>
      </c>
      <c r="G22" s="56">
        <v>251.5</v>
      </c>
      <c r="H22" s="56">
        <v>251.5</v>
      </c>
      <c r="I22" s="56">
        <v>251.5</v>
      </c>
      <c r="J22" s="56">
        <v>251.5</v>
      </c>
      <c r="K22" s="56">
        <v>251.5</v>
      </c>
      <c r="L22" s="56">
        <v>251.5</v>
      </c>
      <c r="M22" s="56">
        <v>251.5</v>
      </c>
      <c r="N22" s="56">
        <v>251.5</v>
      </c>
      <c r="O22" s="56">
        <v>251.5</v>
      </c>
      <c r="P22" s="63">
        <f>SUM(D22:O22)</f>
        <v>3018</v>
      </c>
    </row>
    <row r="23" spans="1:16">
      <c r="A23" s="59"/>
      <c r="B23" s="85" t="s">
        <v>147</v>
      </c>
      <c r="C23" s="60"/>
      <c r="D23" s="56">
        <v>700</v>
      </c>
      <c r="E23" s="56">
        <v>700</v>
      </c>
      <c r="F23" s="56">
        <v>700</v>
      </c>
      <c r="G23" s="56">
        <v>700</v>
      </c>
      <c r="H23" s="56">
        <v>700</v>
      </c>
      <c r="I23" s="56">
        <v>700</v>
      </c>
      <c r="J23" s="56">
        <v>700</v>
      </c>
      <c r="K23" s="56">
        <v>700</v>
      </c>
      <c r="L23" s="56">
        <v>700</v>
      </c>
      <c r="M23" s="56">
        <v>700</v>
      </c>
      <c r="N23" s="56">
        <v>700</v>
      </c>
      <c r="O23" s="56">
        <v>700</v>
      </c>
      <c r="P23" s="63">
        <f>SUM(D23:O23)</f>
        <v>8400</v>
      </c>
    </row>
    <row r="24" spans="1:16">
      <c r="A24" s="72"/>
      <c r="B24" s="85" t="s">
        <v>148</v>
      </c>
      <c r="C24" s="1">
        <v>0.45</v>
      </c>
      <c r="D24" s="56">
        <v>251.5</v>
      </c>
      <c r="E24" s="56">
        <v>251.5</v>
      </c>
      <c r="F24" s="56">
        <v>251.5</v>
      </c>
      <c r="G24" s="56">
        <v>251.5</v>
      </c>
      <c r="H24" s="56">
        <v>251.5</v>
      </c>
      <c r="I24" s="56">
        <v>251.5</v>
      </c>
      <c r="J24" s="56">
        <v>251.5</v>
      </c>
      <c r="K24" s="56">
        <v>251.5</v>
      </c>
      <c r="L24" s="56">
        <v>251.5</v>
      </c>
      <c r="M24" s="56">
        <v>251.5</v>
      </c>
      <c r="N24" s="56">
        <v>251.5</v>
      </c>
      <c r="O24" s="56">
        <v>251.5</v>
      </c>
      <c r="P24" s="63">
        <f>SUM(D24:O24)</f>
        <v>3018</v>
      </c>
    </row>
    <row r="25" spans="1:16">
      <c r="A25" s="59"/>
      <c r="B25" s="71" t="s">
        <v>144</v>
      </c>
      <c r="C25" s="64"/>
      <c r="D25" s="65">
        <v>0</v>
      </c>
      <c r="E25" s="65">
        <v>958</v>
      </c>
      <c r="F25" s="65">
        <v>0</v>
      </c>
      <c r="G25" s="65">
        <v>385</v>
      </c>
      <c r="H25" s="65"/>
      <c r="I25" s="65"/>
      <c r="J25" s="65">
        <v>890</v>
      </c>
      <c r="K25" s="65">
        <v>8372</v>
      </c>
      <c r="L25" s="99"/>
      <c r="M25" s="65">
        <v>6350.6</v>
      </c>
      <c r="N25" s="65"/>
      <c r="O25" s="65"/>
      <c r="P25" s="63">
        <f>SUM(D25:O25)</f>
        <v>16955.599999999999</v>
      </c>
    </row>
    <row r="26" spans="1:16">
      <c r="A26" s="59"/>
      <c r="B26" s="71"/>
      <c r="C26" s="70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>
        <f>SUM(P21:P25)</f>
        <v>39439.759999999995</v>
      </c>
    </row>
    <row r="27" spans="1:16">
      <c r="A27" s="61"/>
      <c r="B27" s="62" t="s">
        <v>131</v>
      </c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>
        <f>P10-C6-P18-P26</f>
        <v>-46843.309999999983</v>
      </c>
    </row>
    <row r="28" spans="1:16" s="76" customFormat="1">
      <c r="A28" s="91"/>
      <c r="B28" s="92"/>
      <c r="C28" s="92"/>
      <c r="D28" s="92"/>
      <c r="E28" s="93"/>
      <c r="F28" s="93"/>
      <c r="G28" s="93"/>
      <c r="H28" s="93"/>
      <c r="I28" s="93"/>
      <c r="J28" s="94"/>
      <c r="K28" s="93"/>
      <c r="L28" s="91"/>
      <c r="M28" s="95"/>
      <c r="N28" s="91"/>
      <c r="P28" s="96"/>
    </row>
    <row r="29" spans="1:16" s="76" customFormat="1">
      <c r="B29" s="97"/>
      <c r="C29" s="97"/>
      <c r="J29" s="98"/>
      <c r="N29" s="97"/>
    </row>
    <row r="31" spans="1:16">
      <c r="A31" s="66"/>
      <c r="B31" s="66" t="s">
        <v>132</v>
      </c>
      <c r="C31" s="66"/>
      <c r="D31" s="66"/>
      <c r="E31" s="67"/>
      <c r="F31" s="67"/>
      <c r="G31" s="67"/>
      <c r="H31" s="67"/>
      <c r="I31" s="67"/>
      <c r="J31" s="88"/>
      <c r="K31" s="67"/>
      <c r="L31" s="67"/>
      <c r="M31" s="104" t="s">
        <v>133</v>
      </c>
      <c r="N31" s="104"/>
      <c r="O31" s="104"/>
      <c r="P31" s="66"/>
    </row>
  </sheetData>
  <mergeCells count="4">
    <mergeCell ref="M31:O31"/>
    <mergeCell ref="A1:P1"/>
    <mergeCell ref="A2:P2"/>
    <mergeCell ref="A3:P3"/>
  </mergeCells>
  <phoneticPr fontId="0" type="noConversion"/>
  <pageMargins left="0.46" right="0.24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Лист1!#REF!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Лист1!#REF!</f>
        <v>#REF!</v>
      </c>
    </row>
    <row r="9" spans="1:5">
      <c r="A9" s="6"/>
      <c r="B9" s="3" t="s">
        <v>40</v>
      </c>
      <c r="C9" s="15" t="e">
        <f>Лист1!#REF!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Лист1!#REF!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Лист1!#REF!</f>
        <v>#REF!</v>
      </c>
    </row>
    <row r="14" spans="1:5">
      <c r="A14" s="6"/>
      <c r="B14" s="3" t="s">
        <v>39</v>
      </c>
      <c r="C14" s="15" t="e">
        <f>Лист1!#REF!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Лист1!#REF!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Лист1!#REF!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Лист1!#REF!</f>
        <v>#REF!</v>
      </c>
    </row>
    <row r="21" spans="1:3">
      <c r="A21" s="6"/>
      <c r="B21" s="23" t="s">
        <v>61</v>
      </c>
      <c r="C21" s="26" t="e">
        <f>Лист1!#REF!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Лист1!#REF!</f>
        <v>#REF!</v>
      </c>
    </row>
    <row r="27" spans="1:3">
      <c r="A27" s="6"/>
      <c r="B27" s="3" t="s">
        <v>23</v>
      </c>
      <c r="C27" s="16" t="e">
        <f>Лист1!#REF!</f>
        <v>#REF!</v>
      </c>
    </row>
    <row r="28" spans="1:3">
      <c r="A28" s="6"/>
      <c r="B28" s="3" t="s">
        <v>50</v>
      </c>
      <c r="C28" s="16" t="e">
        <f>Лист1!#REF!</f>
        <v>#REF!</v>
      </c>
    </row>
    <row r="29" spans="1:3">
      <c r="A29" s="6"/>
      <c r="B29" s="3" t="s">
        <v>49</v>
      </c>
      <c r="C29" s="16" t="e">
        <f>Лист1!#REF!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Лист1!#REF!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Лист1!#REF!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Лист1!#REF!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Лист1!#REF!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Лист1!#REF!</f>
        <v>#REF!</v>
      </c>
    </row>
    <row r="43" spans="1:3">
      <c r="A43" s="7"/>
      <c r="B43" s="1" t="s">
        <v>38</v>
      </c>
      <c r="C43" s="15" t="e">
        <f>Лист1!#REF!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Лист1!#REF!</f>
        <v>#REF!</v>
      </c>
    </row>
    <row r="46" spans="1:3">
      <c r="A46" s="7"/>
      <c r="B46" s="1" t="s">
        <v>4</v>
      </c>
      <c r="C46" s="15" t="e">
        <f>Лист1!#REF!</f>
        <v>#REF!</v>
      </c>
    </row>
    <row r="47" spans="1:3">
      <c r="A47" s="7"/>
      <c r="B47" s="1" t="s">
        <v>54</v>
      </c>
      <c r="C47" s="15" t="e">
        <f>Лист1!#REF!</f>
        <v>#REF!</v>
      </c>
    </row>
    <row r="48" spans="1:3">
      <c r="A48" s="7"/>
      <c r="B48" s="1" t="s">
        <v>55</v>
      </c>
      <c r="C48" s="15" t="e">
        <f>Лист1!#REF!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Лист1!#REF!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123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38" t="s">
        <v>22</v>
      </c>
      <c r="C145" s="39">
        <v>164630</v>
      </c>
    </row>
    <row r="146" spans="1:3">
      <c r="A146" s="6"/>
      <c r="B146" s="42" t="s">
        <v>23</v>
      </c>
      <c r="C146" s="43">
        <v>40033</v>
      </c>
    </row>
    <row r="147" spans="1:3">
      <c r="A147" s="6"/>
      <c r="B147" s="42" t="s">
        <v>50</v>
      </c>
      <c r="C147" s="43">
        <v>4602</v>
      </c>
    </row>
    <row r="148" spans="1:3">
      <c r="A148" s="6"/>
      <c r="B148" s="42" t="s">
        <v>49</v>
      </c>
      <c r="C148" s="43">
        <v>2286</v>
      </c>
    </row>
    <row r="149" spans="1:3">
      <c r="A149" s="6"/>
      <c r="B149" s="42" t="s">
        <v>24</v>
      </c>
      <c r="C149" s="43">
        <v>0</v>
      </c>
    </row>
    <row r="150" spans="1:3">
      <c r="A150" s="6"/>
      <c r="B150" s="42" t="s">
        <v>105</v>
      </c>
      <c r="C150" s="43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1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1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2012-02-08T01:50:02Z</cp:lastPrinted>
  <dcterms:created xsi:type="dcterms:W3CDTF">1996-10-08T23:32:33Z</dcterms:created>
  <dcterms:modified xsi:type="dcterms:W3CDTF">2012-04-16T05:20:31Z</dcterms:modified>
</cp:coreProperties>
</file>